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10" windowWidth="11355" windowHeight="9030" tabRatio="926"/>
  </bookViews>
  <sheets>
    <sheet name="Codebook" sheetId="7" r:id="rId1"/>
    <sheet name="Data Collection" sheetId="15" r:id="rId2"/>
    <sheet name="Analysis_Individual" sheetId="20" r:id="rId3"/>
    <sheet name="Analysis_Group" sheetId="16" r:id="rId4"/>
  </sheets>
  <calcPr calcId="145621"/>
</workbook>
</file>

<file path=xl/calcChain.xml><?xml version="1.0" encoding="utf-8"?>
<calcChain xmlns="http://schemas.openxmlformats.org/spreadsheetml/2006/main">
  <c r="B28" i="20" l="1"/>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B119" i="20"/>
  <c r="B120" i="20"/>
  <c r="B121" i="20"/>
  <c r="B122" i="20"/>
  <c r="B123" i="20"/>
  <c r="B124" i="20"/>
  <c r="B125" i="20"/>
  <c r="B126" i="20"/>
  <c r="B127" i="20"/>
  <c r="B128" i="20"/>
  <c r="B129" i="20"/>
  <c r="B130" i="20"/>
  <c r="B131" i="20"/>
  <c r="B132" i="20"/>
  <c r="B133" i="20"/>
  <c r="B134" i="20"/>
  <c r="B135" i="20"/>
  <c r="B136" i="20"/>
  <c r="B137" i="20"/>
  <c r="B138" i="20"/>
  <c r="B139" i="20"/>
  <c r="B140" i="20"/>
  <c r="B141" i="20"/>
  <c r="B142" i="20"/>
  <c r="B143" i="20"/>
  <c r="B144" i="20"/>
  <c r="B145" i="20"/>
  <c r="B146" i="20"/>
  <c r="B147" i="20"/>
  <c r="B148" i="20"/>
  <c r="B149" i="20"/>
  <c r="B150" i="20"/>
  <c r="B151" i="20"/>
  <c r="B152"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19" i="20"/>
  <c r="A120" i="20"/>
  <c r="A121" i="20"/>
  <c r="A122" i="20"/>
  <c r="A123" i="20"/>
  <c r="A124" i="20"/>
  <c r="A125" i="20"/>
  <c r="A126" i="20"/>
  <c r="A127" i="20"/>
  <c r="A128" i="20"/>
  <c r="A129" i="20"/>
  <c r="A130" i="20"/>
  <c r="A131" i="20"/>
  <c r="A132" i="20"/>
  <c r="A133" i="20"/>
  <c r="A134" i="20"/>
  <c r="A135" i="20"/>
  <c r="A136" i="20"/>
  <c r="A137" i="20"/>
  <c r="A138" i="20"/>
  <c r="A139" i="20"/>
  <c r="A140" i="20"/>
  <c r="A141" i="20"/>
  <c r="A142" i="20"/>
  <c r="A143" i="20"/>
  <c r="A144" i="20"/>
  <c r="A145" i="20"/>
  <c r="A146" i="20"/>
  <c r="A147" i="20"/>
  <c r="A148" i="20"/>
  <c r="A149" i="20"/>
  <c r="A150" i="20"/>
  <c r="A151" i="20"/>
  <c r="A152" i="20"/>
  <c r="B4" i="20" l="1"/>
  <c r="B5" i="20"/>
  <c r="B6" i="20"/>
  <c r="B7" i="20"/>
  <c r="B8" i="20"/>
  <c r="B9" i="20"/>
  <c r="B10" i="20"/>
  <c r="B11" i="20"/>
  <c r="B12" i="20"/>
  <c r="B13" i="20"/>
  <c r="B14" i="20"/>
  <c r="B15" i="20"/>
  <c r="B16" i="20"/>
  <c r="B17" i="20"/>
  <c r="B18" i="20"/>
  <c r="B19" i="20"/>
  <c r="B20" i="20"/>
  <c r="B21" i="20"/>
  <c r="B22" i="20"/>
  <c r="B23" i="20"/>
  <c r="B24" i="20"/>
  <c r="B25" i="20"/>
  <c r="B26" i="20"/>
  <c r="B27" i="20"/>
  <c r="A4" i="20"/>
  <c r="A5" i="20"/>
  <c r="A6" i="20"/>
  <c r="A7" i="20"/>
  <c r="A8" i="20"/>
  <c r="A9" i="20"/>
  <c r="A10" i="20"/>
  <c r="A11" i="20"/>
  <c r="A12" i="20"/>
  <c r="A13" i="20"/>
  <c r="A14" i="20"/>
  <c r="A15" i="20"/>
  <c r="A16" i="20"/>
  <c r="A17" i="20"/>
  <c r="A18" i="20"/>
  <c r="A19" i="20"/>
  <c r="A20" i="20"/>
  <c r="A21" i="20"/>
  <c r="A22" i="20"/>
  <c r="A23" i="20"/>
  <c r="A24" i="20"/>
  <c r="A25" i="20"/>
  <c r="A26" i="20"/>
  <c r="A27" i="20"/>
  <c r="EA6" i="16" l="1"/>
  <c r="EA5" i="16"/>
  <c r="DS8" i="16" l="1"/>
  <c r="DW12" i="16"/>
  <c r="BT8" i="16" l="1"/>
  <c r="B3" i="20" l="1"/>
  <c r="A3" i="20"/>
  <c r="DO11" i="16"/>
  <c r="DP11" i="16"/>
  <c r="DN11" i="16"/>
  <c r="DM11" i="16"/>
  <c r="DL11" i="16"/>
  <c r="DO10" i="16"/>
  <c r="DP10" i="16"/>
  <c r="DN10" i="16"/>
  <c r="DM10" i="16"/>
  <c r="DL10" i="16"/>
  <c r="DO9" i="16"/>
  <c r="DP9" i="16"/>
  <c r="DN9" i="16"/>
  <c r="DM9" i="16"/>
  <c r="DL9" i="16"/>
  <c r="DO8" i="16"/>
  <c r="DP8" i="16"/>
  <c r="DN8" i="16"/>
  <c r="DM8" i="16"/>
  <c r="DL8" i="16"/>
  <c r="DO7" i="16"/>
  <c r="DP7" i="16"/>
  <c r="DN7" i="16"/>
  <c r="DM7" i="16"/>
  <c r="DL7" i="16"/>
  <c r="DO6" i="16"/>
  <c r="DP6" i="16"/>
  <c r="DN6" i="16"/>
  <c r="DM6" i="16"/>
  <c r="DL6" i="16"/>
  <c r="DO5" i="16"/>
  <c r="DP5" i="16"/>
  <c r="DN5" i="16"/>
  <c r="DM5" i="16"/>
  <c r="DL5" i="16"/>
  <c r="DO4" i="16"/>
  <c r="DP4" i="16"/>
  <c r="DN4" i="16"/>
  <c r="DM4" i="16"/>
  <c r="DL4" i="16"/>
  <c r="DP3" i="16"/>
  <c r="DO3" i="16"/>
  <c r="DN3" i="16"/>
  <c r="DM3" i="16"/>
  <c r="DL3" i="16"/>
  <c r="BT17" i="16" l="1"/>
  <c r="BS17" i="16"/>
  <c r="BV17" i="16"/>
  <c r="BR17" i="16"/>
  <c r="BW17" i="16"/>
  <c r="BU17" i="16"/>
  <c r="DO12" i="16"/>
  <c r="DP12" i="16"/>
  <c r="DN12" i="16"/>
  <c r="DM12" i="16"/>
  <c r="DL12" i="16"/>
  <c r="DK12" i="16"/>
  <c r="DK11" i="16"/>
  <c r="DK10" i="16"/>
  <c r="DK9" i="16"/>
  <c r="DK8" i="16"/>
  <c r="DK7" i="16"/>
  <c r="DK6" i="16"/>
  <c r="DK5" i="16"/>
  <c r="DK4" i="16"/>
  <c r="DK3" i="16"/>
  <c r="BV16" i="16" l="1"/>
  <c r="BW16" i="16"/>
  <c r="BU16" i="16"/>
  <c r="BT16" i="16"/>
  <c r="BS16" i="16"/>
  <c r="BV15" i="16"/>
  <c r="BW15" i="16"/>
  <c r="BU15" i="16"/>
  <c r="BT15" i="16"/>
  <c r="BS15" i="16"/>
  <c r="BV14" i="16"/>
  <c r="BW14" i="16"/>
  <c r="BU14" i="16"/>
  <c r="BT14" i="16"/>
  <c r="BS14" i="16"/>
  <c r="BV13" i="16"/>
  <c r="BW13" i="16"/>
  <c r="BU13" i="16"/>
  <c r="BT13" i="16"/>
  <c r="BS13" i="16"/>
  <c r="BV12" i="16"/>
  <c r="BW12" i="16"/>
  <c r="BU12" i="16"/>
  <c r="BT12" i="16"/>
  <c r="BS12" i="16"/>
  <c r="BV11" i="16"/>
  <c r="BW11" i="16"/>
  <c r="BU11" i="16"/>
  <c r="BT11" i="16"/>
  <c r="BS11" i="16"/>
  <c r="BV10" i="16"/>
  <c r="BW10" i="16"/>
  <c r="BU10" i="16"/>
  <c r="BT10" i="16"/>
  <c r="BS10" i="16"/>
  <c r="BV9" i="16"/>
  <c r="BW9" i="16"/>
  <c r="BU9" i="16"/>
  <c r="BT9" i="16"/>
  <c r="BS9" i="16"/>
  <c r="BV8" i="16"/>
  <c r="BW8" i="16"/>
  <c r="BU8" i="16"/>
  <c r="BS8" i="16"/>
  <c r="BV7" i="16"/>
  <c r="BW7" i="16"/>
  <c r="BU7" i="16"/>
  <c r="BT7" i="16"/>
  <c r="BS7" i="16"/>
  <c r="BV6" i="16"/>
  <c r="BW6" i="16"/>
  <c r="BU6" i="16"/>
  <c r="BT6" i="16"/>
  <c r="BS6" i="16"/>
  <c r="BV5" i="16"/>
  <c r="BW5" i="16"/>
  <c r="BU5" i="16"/>
  <c r="BT5" i="16"/>
  <c r="BV4" i="16"/>
  <c r="BW4" i="16"/>
  <c r="BU4" i="16"/>
  <c r="BT4" i="16"/>
  <c r="BS4" i="16"/>
  <c r="BV3" i="16"/>
  <c r="BW3" i="16"/>
  <c r="BU3" i="16"/>
  <c r="BT3" i="16"/>
  <c r="BS5" i="16"/>
  <c r="BS3" i="16"/>
  <c r="BR3" i="16"/>
  <c r="BR16" i="16"/>
  <c r="BR15" i="16"/>
  <c r="BR14" i="16"/>
  <c r="BR13" i="16"/>
  <c r="BR12" i="16"/>
  <c r="BR11" i="16"/>
  <c r="BR10" i="16"/>
  <c r="BR9" i="16"/>
  <c r="BR8" i="16"/>
  <c r="BR7" i="16"/>
  <c r="BR6" i="16"/>
  <c r="BR5" i="16"/>
  <c r="BR4" i="16"/>
  <c r="E4" i="16" l="1"/>
  <c r="DF4" i="16"/>
  <c r="DF8" i="16"/>
  <c r="DF7" i="16"/>
  <c r="DF6" i="16"/>
  <c r="DF5" i="16"/>
  <c r="DB8" i="16"/>
  <c r="DB7" i="16"/>
  <c r="DB6" i="16"/>
  <c r="DB5" i="16"/>
  <c r="DB4" i="16"/>
  <c r="CX8" i="16"/>
  <c r="CX7" i="16"/>
  <c r="CX6" i="16"/>
  <c r="CX5" i="16"/>
  <c r="CX4" i="16"/>
  <c r="CT8" i="16"/>
  <c r="CT7" i="16"/>
  <c r="CT6" i="16"/>
  <c r="CT5" i="16"/>
  <c r="CT4" i="16"/>
  <c r="CP8" i="16"/>
  <c r="CP7" i="16"/>
  <c r="CP6" i="16"/>
  <c r="CP5" i="16"/>
  <c r="CP4" i="16"/>
  <c r="CL8" i="16"/>
  <c r="CL7" i="16"/>
  <c r="CL6" i="16"/>
  <c r="CL5" i="16"/>
  <c r="CL4" i="16"/>
  <c r="CH8" i="16"/>
  <c r="CH7" i="16"/>
  <c r="CH6" i="16"/>
  <c r="CH5" i="16"/>
  <c r="CH4" i="16"/>
  <c r="BZ4" i="16"/>
  <c r="CD8" i="16"/>
  <c r="CD7" i="16"/>
  <c r="CD6" i="16"/>
  <c r="CD5" i="16"/>
  <c r="CD4" i="16"/>
  <c r="BZ8" i="16"/>
  <c r="BZ7" i="16"/>
  <c r="BZ6" i="16"/>
  <c r="BZ5" i="16"/>
  <c r="BM4" i="16"/>
  <c r="BM8" i="16"/>
  <c r="BM7" i="16"/>
  <c r="BM6" i="16"/>
  <c r="BM5" i="16"/>
  <c r="BI8" i="16"/>
  <c r="BI7" i="16"/>
  <c r="BI6" i="16"/>
  <c r="BI5" i="16"/>
  <c r="BI4" i="16"/>
  <c r="BE8" i="16"/>
  <c r="BE7" i="16"/>
  <c r="BE6" i="16"/>
  <c r="BE5" i="16"/>
  <c r="BE4" i="16"/>
  <c r="BA8" i="16"/>
  <c r="BA7" i="16"/>
  <c r="BA6" i="16"/>
  <c r="BA5" i="16"/>
  <c r="BA4" i="16"/>
  <c r="AW8" i="16"/>
  <c r="AW7" i="16"/>
  <c r="AW6" i="16"/>
  <c r="AW5" i="16"/>
  <c r="AW4" i="16"/>
  <c r="AS8" i="16"/>
  <c r="AS7" i="16"/>
  <c r="AS6" i="16"/>
  <c r="AS5" i="16"/>
  <c r="AS4" i="16"/>
  <c r="AO4" i="16"/>
  <c r="AO8" i="16"/>
  <c r="AO7" i="16"/>
  <c r="AO6" i="16"/>
  <c r="AO5" i="16"/>
  <c r="AK8" i="16"/>
  <c r="AK7" i="16"/>
  <c r="AK6" i="16"/>
  <c r="AK5" i="16"/>
  <c r="AK4" i="16"/>
  <c r="AG8" i="16"/>
  <c r="AG7" i="16"/>
  <c r="AG6" i="16"/>
  <c r="AG5" i="16"/>
  <c r="AG4" i="16"/>
  <c r="AC8" i="16"/>
  <c r="AC7" i="16"/>
  <c r="AC6" i="16"/>
  <c r="AC5" i="16"/>
  <c r="AC4" i="16"/>
  <c r="Y8" i="16"/>
  <c r="Y7" i="16"/>
  <c r="Y6" i="16"/>
  <c r="Y5" i="16"/>
  <c r="Y4" i="16"/>
  <c r="U8" i="16"/>
  <c r="U7" i="16"/>
  <c r="U6" i="16"/>
  <c r="U5" i="16"/>
  <c r="U4" i="16"/>
  <c r="Q8" i="16"/>
  <c r="Q7" i="16"/>
  <c r="Q6" i="16"/>
  <c r="Q5" i="16"/>
  <c r="Q4" i="16"/>
  <c r="M8" i="16"/>
  <c r="M7" i="16"/>
  <c r="M6" i="16"/>
  <c r="M5" i="16"/>
  <c r="M4" i="16"/>
  <c r="I6" i="16"/>
  <c r="I5" i="16"/>
  <c r="I4" i="16"/>
  <c r="E6" i="16"/>
  <c r="E5" i="16"/>
  <c r="EA4" i="16"/>
  <c r="EA7" i="16" s="1"/>
  <c r="DW4" i="16"/>
  <c r="DW11" i="16"/>
  <c r="DW10" i="16"/>
  <c r="DW9" i="16"/>
  <c r="DW8" i="16"/>
  <c r="DW7" i="16"/>
  <c r="DW6" i="16"/>
  <c r="DW5" i="16"/>
  <c r="DB10" i="16"/>
  <c r="DF10" i="16"/>
  <c r="CX10" i="16"/>
  <c r="CT10" i="16"/>
  <c r="CP10" i="16"/>
  <c r="CL10" i="16"/>
  <c r="CH10" i="16"/>
  <c r="CD10" i="16"/>
  <c r="BZ10" i="16"/>
  <c r="BM10" i="16"/>
  <c r="BI10" i="16"/>
  <c r="BE10" i="16"/>
  <c r="BA10" i="16"/>
  <c r="AW10" i="16"/>
  <c r="AS10" i="16"/>
  <c r="AO10" i="16"/>
  <c r="AK10" i="16"/>
  <c r="AG10" i="16"/>
  <c r="AC10" i="16"/>
  <c r="Y10" i="16"/>
  <c r="U10" i="16"/>
  <c r="Q10" i="16"/>
  <c r="M10" i="16"/>
  <c r="I8" i="16"/>
  <c r="E8" i="16"/>
  <c r="EA8" i="16"/>
  <c r="EB6" i="16" s="1"/>
  <c r="DW14" i="16"/>
  <c r="DS10" i="16"/>
  <c r="EB5" i="16" l="1"/>
  <c r="BE9" i="16"/>
  <c r="M9" i="16"/>
  <c r="AK9" i="16"/>
  <c r="AS9" i="16"/>
  <c r="AW9" i="16"/>
  <c r="BB5" i="16"/>
  <c r="AX4" i="16"/>
  <c r="J4" i="16"/>
  <c r="Q9" i="16"/>
  <c r="DT8" i="16" l="1"/>
  <c r="DS7" i="16"/>
  <c r="DT7" i="16" s="1"/>
  <c r="DS6" i="16"/>
  <c r="DT6" i="16" s="1"/>
  <c r="DS5" i="16"/>
  <c r="DT5" i="16" s="1"/>
  <c r="DS4" i="16"/>
  <c r="DX12" i="16"/>
  <c r="DX11" i="16"/>
  <c r="DX10" i="16"/>
  <c r="DX9" i="16"/>
  <c r="DG8" i="16"/>
  <c r="DC8" i="16"/>
  <c r="CY8" i="16"/>
  <c r="CU8" i="16"/>
  <c r="CQ8" i="16"/>
  <c r="CM8" i="16"/>
  <c r="CI8" i="16"/>
  <c r="CE8" i="16"/>
  <c r="CA8" i="16"/>
  <c r="BN8" i="16"/>
  <c r="BJ8" i="16"/>
  <c r="BF8" i="16"/>
  <c r="BB8" i="16"/>
  <c r="AX8" i="16"/>
  <c r="AT8" i="16"/>
  <c r="AP8" i="16"/>
  <c r="AL8" i="16"/>
  <c r="AH8" i="16"/>
  <c r="AD8" i="16"/>
  <c r="Z8" i="16"/>
  <c r="V8" i="16"/>
  <c r="R8" i="16"/>
  <c r="N8" i="16"/>
  <c r="DX8" i="16"/>
  <c r="DG7" i="16"/>
  <c r="DC7" i="16"/>
  <c r="CY7" i="16"/>
  <c r="CU7" i="16"/>
  <c r="CQ7" i="16"/>
  <c r="CM7" i="16"/>
  <c r="CI7" i="16"/>
  <c r="CE7" i="16"/>
  <c r="CA7" i="16"/>
  <c r="BN7" i="16"/>
  <c r="BJ7" i="16"/>
  <c r="BF7" i="16"/>
  <c r="BB7" i="16"/>
  <c r="AX7" i="16"/>
  <c r="AT7" i="16"/>
  <c r="AP7" i="16"/>
  <c r="AL7" i="16"/>
  <c r="AH7" i="16"/>
  <c r="AD7" i="16"/>
  <c r="Z7" i="16"/>
  <c r="V7" i="16"/>
  <c r="R7" i="16"/>
  <c r="N7" i="16"/>
  <c r="DX7" i="16"/>
  <c r="DG6" i="16"/>
  <c r="DC6" i="16"/>
  <c r="CY6" i="16"/>
  <c r="CU6" i="16"/>
  <c r="CQ6" i="16"/>
  <c r="CM6" i="16"/>
  <c r="CI6" i="16"/>
  <c r="CE6" i="16"/>
  <c r="CA6" i="16"/>
  <c r="BN6" i="16"/>
  <c r="BJ6" i="16"/>
  <c r="BF6" i="16"/>
  <c r="BB6" i="16"/>
  <c r="AX6" i="16"/>
  <c r="AT6" i="16"/>
  <c r="AP6" i="16"/>
  <c r="AL6" i="16"/>
  <c r="AH6" i="16"/>
  <c r="AD6" i="16"/>
  <c r="Z6" i="16"/>
  <c r="V6" i="16"/>
  <c r="R6" i="16"/>
  <c r="N6" i="16"/>
  <c r="J6" i="16"/>
  <c r="F6" i="16"/>
  <c r="DX6" i="16"/>
  <c r="DG5" i="16"/>
  <c r="DC5" i="16"/>
  <c r="CY5" i="16"/>
  <c r="CU5" i="16"/>
  <c r="CQ5" i="16"/>
  <c r="CM5" i="16"/>
  <c r="CI5" i="16"/>
  <c r="CE5" i="16"/>
  <c r="CA5" i="16"/>
  <c r="BN5" i="16"/>
  <c r="BJ5" i="16"/>
  <c r="BF5" i="16"/>
  <c r="AX5" i="16"/>
  <c r="AT5" i="16"/>
  <c r="AP5" i="16"/>
  <c r="AL5" i="16"/>
  <c r="AH5" i="16"/>
  <c r="AD5" i="16"/>
  <c r="Z5" i="16"/>
  <c r="V5" i="16"/>
  <c r="R5" i="16"/>
  <c r="N5" i="16"/>
  <c r="J5" i="16"/>
  <c r="F5" i="16"/>
  <c r="DX5" i="16"/>
  <c r="DB9" i="16"/>
  <c r="DB11" i="16" s="1"/>
  <c r="DC11" i="16" s="1"/>
  <c r="CT9" i="16"/>
  <c r="CT11" i="16" s="1"/>
  <c r="CU11" i="16" s="1"/>
  <c r="CL9" i="16"/>
  <c r="CL11" i="16" s="1"/>
  <c r="CM11" i="16" s="1"/>
  <c r="CD9" i="16"/>
  <c r="CD11" i="16" s="1"/>
  <c r="CE11" i="16" s="1"/>
  <c r="BN4" i="16"/>
  <c r="BJ4" i="16"/>
  <c r="BF4" i="16"/>
  <c r="BB4" i="16"/>
  <c r="AT4" i="16"/>
  <c r="AP4" i="16"/>
  <c r="AL4" i="16"/>
  <c r="AH4" i="16"/>
  <c r="AD4" i="16"/>
  <c r="Z4" i="16"/>
  <c r="V4" i="16"/>
  <c r="R4" i="16"/>
  <c r="N4" i="16"/>
  <c r="F4" i="16"/>
  <c r="EB4" i="16"/>
  <c r="EB7" i="16" s="1"/>
  <c r="DX4" i="16"/>
  <c r="BB9" i="16" l="1"/>
  <c r="DX13" i="16"/>
  <c r="N9" i="16"/>
  <c r="V9" i="16"/>
  <c r="AD9" i="16"/>
  <c r="AL9" i="16"/>
  <c r="AT9" i="16"/>
  <c r="F7" i="16"/>
  <c r="DS9" i="16"/>
  <c r="BJ9" i="16"/>
  <c r="J7" i="16"/>
  <c r="R9" i="16"/>
  <c r="Z9" i="16"/>
  <c r="AH9" i="16"/>
  <c r="AP9" i="16"/>
  <c r="AX9" i="16"/>
  <c r="BF9" i="16"/>
  <c r="BN9" i="16"/>
  <c r="BZ9" i="16"/>
  <c r="BZ11" i="16" s="1"/>
  <c r="CA11" i="16" s="1"/>
  <c r="CH9" i="16"/>
  <c r="CH11" i="16" s="1"/>
  <c r="CI11" i="16" s="1"/>
  <c r="CP9" i="16"/>
  <c r="CP11" i="16" s="1"/>
  <c r="CQ11" i="16" s="1"/>
  <c r="CX9" i="16"/>
  <c r="CX11" i="16" s="1"/>
  <c r="CY11" i="16" s="1"/>
  <c r="DF9" i="16"/>
  <c r="DF11" i="16" s="1"/>
  <c r="DG11" i="16" s="1"/>
  <c r="EA9" i="16"/>
  <c r="EB9" i="16" s="1"/>
  <c r="E7" i="16"/>
  <c r="E9" i="16" s="1"/>
  <c r="F9" i="16" s="1"/>
  <c r="I7" i="16"/>
  <c r="I9" i="16" s="1"/>
  <c r="J9" i="16" s="1"/>
  <c r="M11" i="16"/>
  <c r="N11" i="16" s="1"/>
  <c r="Q11" i="16"/>
  <c r="R11" i="16" s="1"/>
  <c r="U9" i="16"/>
  <c r="U11" i="16" s="1"/>
  <c r="V11" i="16" s="1"/>
  <c r="Y9" i="16"/>
  <c r="Y11" i="16" s="1"/>
  <c r="Z11" i="16" s="1"/>
  <c r="AC9" i="16"/>
  <c r="AC11" i="16" s="1"/>
  <c r="AD11" i="16" s="1"/>
  <c r="AG9" i="16"/>
  <c r="AG11" i="16" s="1"/>
  <c r="AH11" i="16" s="1"/>
  <c r="AK11" i="16"/>
  <c r="AL11" i="16" s="1"/>
  <c r="AO9" i="16"/>
  <c r="AO11" i="16" s="1"/>
  <c r="AP11" i="16" s="1"/>
  <c r="AS11" i="16"/>
  <c r="AT11" i="16" s="1"/>
  <c r="AW11" i="16"/>
  <c r="AX11" i="16" s="1"/>
  <c r="BA9" i="16"/>
  <c r="BA11" i="16" s="1"/>
  <c r="BB11" i="16" s="1"/>
  <c r="BE11" i="16"/>
  <c r="BF11" i="16" s="1"/>
  <c r="BI9" i="16"/>
  <c r="BI11" i="16" s="1"/>
  <c r="BJ11" i="16" s="1"/>
  <c r="BM9" i="16"/>
  <c r="BM11" i="16" s="1"/>
  <c r="BN11" i="16" s="1"/>
  <c r="DW13" i="16"/>
  <c r="DW15" i="16" s="1"/>
  <c r="DX15" i="16" s="1"/>
  <c r="CA4" i="16"/>
  <c r="CA9" i="16" s="1"/>
  <c r="CE4" i="16"/>
  <c r="CE9" i="16" s="1"/>
  <c r="CI4" i="16"/>
  <c r="CI9" i="16" s="1"/>
  <c r="CM4" i="16"/>
  <c r="CM9" i="16" s="1"/>
  <c r="CQ4" i="16"/>
  <c r="CQ9" i="16" s="1"/>
  <c r="CU4" i="16"/>
  <c r="CU9" i="16" s="1"/>
  <c r="CY4" i="16"/>
  <c r="CY9" i="16" s="1"/>
  <c r="DC4" i="16"/>
  <c r="DC9" i="16" s="1"/>
  <c r="DG4" i="16"/>
  <c r="DG9" i="16" s="1"/>
  <c r="DS11" i="16" l="1"/>
  <c r="DT11" i="16" s="1"/>
  <c r="DT4" i="16"/>
  <c r="DT9" i="16" s="1"/>
</calcChain>
</file>

<file path=xl/sharedStrings.xml><?xml version="1.0" encoding="utf-8"?>
<sst xmlns="http://schemas.openxmlformats.org/spreadsheetml/2006/main" count="545" uniqueCount="130">
  <si>
    <t>Not Abusive</t>
  </si>
  <si>
    <t>A Little Abusive</t>
  </si>
  <si>
    <t>Somewhat abusive</t>
  </si>
  <si>
    <t>Very Abusive</t>
  </si>
  <si>
    <t>Extremely Abusive</t>
  </si>
  <si>
    <t>Theme</t>
  </si>
  <si>
    <t>Question</t>
  </si>
  <si>
    <t>Black or African American</t>
  </si>
  <si>
    <t>Asian</t>
  </si>
  <si>
    <t>Female</t>
  </si>
  <si>
    <t>Male</t>
  </si>
  <si>
    <t>Response Choices</t>
  </si>
  <si>
    <t>Response CODE</t>
  </si>
  <si>
    <t xml:space="preserve">9th </t>
  </si>
  <si>
    <t>10th</t>
  </si>
  <si>
    <t>11th</t>
  </si>
  <si>
    <t>very likely</t>
  </si>
  <si>
    <t>somewhat likely</t>
  </si>
  <si>
    <t>uncertain</t>
  </si>
  <si>
    <t>very unlikely</t>
  </si>
  <si>
    <t>12th</t>
  </si>
  <si>
    <t>Demographics</t>
  </si>
  <si>
    <t>White or Caucasian</t>
  </si>
  <si>
    <t xml:space="preserve">Native Hawaiian or Other Pacific Islander </t>
  </si>
  <si>
    <t>Hispanic or Latino</t>
  </si>
  <si>
    <t xml:space="preserve">American Indian/Alaska Native </t>
  </si>
  <si>
    <t>Multi-racial (More than one race)</t>
  </si>
  <si>
    <t>I don’t know (Unknown)</t>
  </si>
  <si>
    <t>Coach Talk</t>
  </si>
  <si>
    <t>I wasn’t on a sport team in the past 3 months.</t>
  </si>
  <si>
    <t>Yes, my coach talked to us about this.</t>
  </si>
  <si>
    <t>No, my coach didn’t talk to us about this.</t>
  </si>
  <si>
    <t>Abusiveness</t>
  </si>
  <si>
    <t>Intention to Intervene</t>
  </si>
  <si>
    <t xml:space="preserve">How likely are you to do something to try and stop what's happening if a male peer or friend of yours is: </t>
  </si>
  <si>
    <t>Answer Choices</t>
  </si>
  <si>
    <t>Percentage</t>
  </si>
  <si>
    <t>In the past 3 months did any of your athletic coaches talk to your team about the following?</t>
  </si>
  <si>
    <t>This is a list of things some people say or do to people they date.  Please rate each of the following actions towards a girlfriend or boyfriend as not abusive, a little abusive, very abusive or extremely abusive. Check ONE for each question.</t>
  </si>
  <si>
    <t>Total Answered</t>
  </si>
  <si>
    <t>Total Athletes</t>
  </si>
  <si>
    <t>Total Unanswered</t>
  </si>
  <si>
    <t>CODEBOOK: Pre-Season Survey for Athletes</t>
  </si>
  <si>
    <t xml:space="preserve">The following questions ask about behaviors you might see among your friends and peers. Please rate each question by very likely, somewhat likely, uncertain, unlikely or very unlikely.   Check ONE for each question.  How likely are you to do something to try and stop what's happening if a male peer or friend of yours is: </t>
  </si>
  <si>
    <t>FILL IN TOTAL ATHLETES IN YELLOW BOX</t>
  </si>
  <si>
    <t>DATA COLLECTION: Pre-Season Survey for Athletes</t>
  </si>
  <si>
    <t>ANALYSIS: Pre-Season Survey for Athletes</t>
  </si>
  <si>
    <t>Number of Responses</t>
  </si>
  <si>
    <r>
      <rPr>
        <b/>
        <sz val="10"/>
        <rFont val="Arial"/>
        <family val="2"/>
      </rPr>
      <t>(1)</t>
    </r>
    <r>
      <rPr>
        <sz val="10"/>
        <rFont val="Arial"/>
        <family val="2"/>
      </rPr>
      <t xml:space="preserve">  I wasn’t on a sport team in the past 3 months.
</t>
    </r>
    <r>
      <rPr>
        <b/>
        <sz val="10"/>
        <rFont val="Arial"/>
        <family val="2"/>
      </rPr>
      <t>(2)</t>
    </r>
    <r>
      <rPr>
        <sz val="10"/>
        <rFont val="Arial"/>
        <family val="2"/>
      </rPr>
      <t xml:space="preserve">  Yes, my coach talked to us about this.
</t>
    </r>
    <r>
      <rPr>
        <b/>
        <sz val="10"/>
        <rFont val="Arial"/>
        <family val="2"/>
      </rPr>
      <t>(3)</t>
    </r>
    <r>
      <rPr>
        <sz val="10"/>
        <rFont val="Arial"/>
        <family val="2"/>
      </rPr>
      <t xml:space="preserve">  No, my coach didn’t talk to us about this.</t>
    </r>
  </si>
  <si>
    <r>
      <rPr>
        <b/>
        <sz val="10"/>
        <rFont val="Arial"/>
        <family val="2"/>
      </rPr>
      <t xml:space="preserve">(1) </t>
    </r>
    <r>
      <rPr>
        <sz val="10"/>
        <rFont val="Arial"/>
        <family val="2"/>
      </rPr>
      <t xml:space="preserve"> Not abusive   
</t>
    </r>
    <r>
      <rPr>
        <b/>
        <sz val="10"/>
        <rFont val="Arial"/>
        <family val="2"/>
      </rPr>
      <t>(2)</t>
    </r>
    <r>
      <rPr>
        <sz val="10"/>
        <rFont val="Arial"/>
        <family val="2"/>
      </rPr>
      <t xml:space="preserve">  A little abusive         
</t>
    </r>
    <r>
      <rPr>
        <b/>
        <sz val="10"/>
        <rFont val="Arial"/>
        <family val="2"/>
      </rPr>
      <t xml:space="preserve">(3) </t>
    </r>
    <r>
      <rPr>
        <sz val="10"/>
        <rFont val="Arial"/>
        <family val="2"/>
      </rPr>
      <t xml:space="preserve"> Somewhat abusive 
</t>
    </r>
    <r>
      <rPr>
        <b/>
        <sz val="10"/>
        <rFont val="Arial"/>
        <family val="2"/>
      </rPr>
      <t>(4)</t>
    </r>
    <r>
      <rPr>
        <sz val="10"/>
        <rFont val="Arial"/>
        <family val="2"/>
      </rPr>
      <t xml:space="preserve">  Very abusive 
</t>
    </r>
    <r>
      <rPr>
        <b/>
        <sz val="10"/>
        <rFont val="Arial"/>
        <family val="2"/>
      </rPr>
      <t>(5)</t>
    </r>
    <r>
      <rPr>
        <sz val="10"/>
        <rFont val="Arial"/>
        <family val="2"/>
      </rPr>
      <t xml:space="preserve">  Extremely abusive</t>
    </r>
  </si>
  <si>
    <r>
      <rPr>
        <u/>
        <sz val="10"/>
        <rFont val="Arial"/>
        <family val="2"/>
      </rPr>
      <t>1 = Not abusive</t>
    </r>
    <r>
      <rPr>
        <sz val="10"/>
        <rFont val="Arial"/>
        <family val="2"/>
      </rPr>
      <t xml:space="preserve"> to</t>
    </r>
    <r>
      <rPr>
        <b/>
        <sz val="10"/>
        <rFont val="Arial"/>
        <family val="2"/>
      </rPr>
      <t xml:space="preserve"> 5 = Extremely abusive</t>
    </r>
  </si>
  <si>
    <t>Standard Deviation</t>
  </si>
  <si>
    <t>Mode</t>
  </si>
  <si>
    <t>Median</t>
  </si>
  <si>
    <t>RANGE</t>
  </si>
  <si>
    <t>Max</t>
  </si>
  <si>
    <t>Min</t>
  </si>
  <si>
    <r>
      <rPr>
        <u/>
        <sz val="10"/>
        <rFont val="Arial"/>
        <family val="2"/>
      </rPr>
      <t>1 = Very Unlikely</t>
    </r>
    <r>
      <rPr>
        <sz val="10"/>
        <rFont val="Arial"/>
        <family val="2"/>
      </rPr>
      <t xml:space="preserve"> to</t>
    </r>
    <r>
      <rPr>
        <b/>
        <sz val="10"/>
        <rFont val="Arial"/>
        <family val="2"/>
      </rPr>
      <t xml:space="preserve"> 5 = Very Likely</t>
    </r>
  </si>
  <si>
    <t>ANALYSIS: Pre-Season Survey for INDIVIDUAL Athletes</t>
  </si>
  <si>
    <t>NOTE - After data is entered into the DATA COLLECTION tab, DELETE all cell boxes with #DIV/0</t>
  </si>
  <si>
    <t>Recognition of Abusive Behaviors</t>
  </si>
  <si>
    <t>Individual Athlete's Overall Score for Recognition of Abusive Behaviors**</t>
  </si>
  <si>
    <t>Mean (Average) Score for Each Abuse Example*</t>
  </si>
  <si>
    <t>Individual Athlete's Overall Score for Intentions to Intervene **</t>
  </si>
  <si>
    <r>
      <rPr>
        <b/>
        <sz val="10"/>
        <rFont val="Arial"/>
        <family val="2"/>
      </rPr>
      <t>**</t>
    </r>
    <r>
      <rPr>
        <sz val="10"/>
        <rFont val="Arial"/>
        <family val="2"/>
      </rPr>
      <t>Average of each athlete's overall score for intentions to intervene (each athlete's overall score is calculated by averaging their responses across all items 8.1-8.9).</t>
    </r>
  </si>
  <si>
    <r>
      <rPr>
        <b/>
        <sz val="10"/>
        <rFont val="Arial"/>
        <family val="2"/>
      </rPr>
      <t>*</t>
    </r>
    <r>
      <rPr>
        <sz val="10"/>
        <rFont val="Arial"/>
        <family val="2"/>
      </rPr>
      <t>Average for all athletes for each abuse example (8.1-8.9).</t>
    </r>
  </si>
  <si>
    <r>
      <rPr>
        <b/>
        <sz val="10"/>
        <rFont val="Arial"/>
        <family val="2"/>
      </rPr>
      <t>**</t>
    </r>
    <r>
      <rPr>
        <sz val="10"/>
        <rFont val="Arial"/>
        <family val="2"/>
      </rPr>
      <t>Average of each athlete's overall score for recognition of abusive behavior (each athlete's overall score is calculated by averaging their responses across all items 7.1-7.14).</t>
    </r>
  </si>
  <si>
    <r>
      <rPr>
        <b/>
        <sz val="10"/>
        <rFont val="Arial"/>
        <family val="2"/>
      </rPr>
      <t>*</t>
    </r>
    <r>
      <rPr>
        <sz val="10"/>
        <rFont val="Arial"/>
        <family val="2"/>
      </rPr>
      <t>Average for all athletes for each abuse example (7.1-7.14).</t>
    </r>
  </si>
  <si>
    <t>Intentions to Intervene when seeing a peer…..</t>
  </si>
  <si>
    <r>
      <t>Mean (Average) Score for Each Abuse Example</t>
    </r>
    <r>
      <rPr>
        <b/>
        <u/>
        <sz val="10"/>
        <rFont val="Arial"/>
        <family val="2"/>
      </rPr>
      <t>*</t>
    </r>
    <r>
      <rPr>
        <u/>
        <sz val="10"/>
        <rFont val="Arial"/>
        <family val="2"/>
      </rPr>
      <t xml:space="preserve"> </t>
    </r>
  </si>
  <si>
    <t>Mode = most frequent response</t>
  </si>
  <si>
    <t>Median = midpoint of response</t>
  </si>
  <si>
    <t>We would like to ask you a few questions about behaviors you see among your peers, about healthy and unhealthy relationships, and about your experiences with your coach. 
This survey is completely confidential, meaning no names are attached. No one will know your answers, so please answer as honestly as you can.</t>
  </si>
  <si>
    <t>1)  In the past 3 months did any of your athletic coaches talk to your team about the following?</t>
  </si>
  <si>
    <t>1.1)  Being respectful towards women and girls.</t>
  </si>
  <si>
    <t>1.2)  Stopping kids from doing disrespectful or harmful things to a girl or girls?</t>
  </si>
  <si>
    <t>2.1)  Name calling or insulting them</t>
  </si>
  <si>
    <t>2.2)  Telling them they're ugly or stupid</t>
  </si>
  <si>
    <t>2.4)  Telling them what to do all the time</t>
  </si>
  <si>
    <t>2.5)  Telling them which friends they can and can't see or talk to.</t>
  </si>
  <si>
    <t>2.6)  Pressuring them not to break up with them</t>
  </si>
  <si>
    <t>2.8)  Trying to convince them to have sex</t>
  </si>
  <si>
    <t>2.9)  Preventing them from leaving a room</t>
  </si>
  <si>
    <t>2.10)  Keeping tabs on them or spying on them</t>
  </si>
  <si>
    <t xml:space="preserve">2.11)  Being physically or sexually intimate with a girl without asking her if she wants to. </t>
  </si>
  <si>
    <t>2.12)  Constantly contacting them via cell phone, email, IM, facebook, or text to find out who they are with, where they are, and what they are doing.</t>
  </si>
  <si>
    <t>2.13)  Threatening to hit them.</t>
  </si>
  <si>
    <t>2.14)  Forcing them to have sex.</t>
  </si>
  <si>
    <t>2.3)  Making fun of them in front of other people</t>
  </si>
  <si>
    <t>2.7)  Not listening to what they have to say</t>
  </si>
  <si>
    <t>3.1)  Making rude or disrespectful comments about a girl's body, dressing or make-up, such as catcalling or jeering?</t>
  </si>
  <si>
    <t>3.2)  Spreading rumors about a girl's sexual reputation, like saying she's 'easy'?</t>
  </si>
  <si>
    <t>3.3)  Fighting with a girl where he's starting to cuss at or threaten her?</t>
  </si>
  <si>
    <t>3.4)  Doing unwelcome or uninvited things toward a girl (or group of girls) such as howling, whistling or making sexual gestures?</t>
  </si>
  <si>
    <t>3.5)  Shoving, grabbing, or otherwise physically hurting a girl?</t>
  </si>
  <si>
    <t xml:space="preserve">3.6)  Showing other people sexual messages or naked/sexual pictures of a girl on a cell phone or the internet? </t>
  </si>
  <si>
    <t xml:space="preserve">3.7)  Telling sexual jokes that disrespect women and girls? </t>
  </si>
  <si>
    <t>3.9) Pressuring a girl to be physically or sexually intimate without asking whether she wants to?</t>
  </si>
  <si>
    <t xml:space="preserve">3.8)  Taking sexual advantage of a girl who is drunk or high from drugs (like touching, kissing, having sex with her)? </t>
  </si>
  <si>
    <t>4.1)  What grade are you in? (Please Check One)</t>
  </si>
  <si>
    <t>4.2)  How do you identify your race/ethnicity? (Please Check One)</t>
  </si>
  <si>
    <r>
      <t xml:space="preserve">Instructions: The following questions are </t>
    </r>
    <r>
      <rPr>
        <b/>
        <sz val="10"/>
        <rFont val="Arial"/>
        <family val="2"/>
      </rPr>
      <t>OPTIONAL,</t>
    </r>
    <r>
      <rPr>
        <sz val="10"/>
        <rFont val="Arial"/>
        <family val="2"/>
      </rPr>
      <t xml:space="preserve"> meaning you have the choice to answer or NOT answer the questions below.</t>
    </r>
  </si>
  <si>
    <r>
      <t xml:space="preserve">The following questions are </t>
    </r>
    <r>
      <rPr>
        <b/>
        <sz val="10"/>
        <rFont val="Arial"/>
        <family val="2"/>
      </rPr>
      <t>OPTIONAL,</t>
    </r>
    <r>
      <rPr>
        <sz val="10"/>
        <rFont val="Arial"/>
        <family val="2"/>
      </rPr>
      <t xml:space="preserve"> meaning you have the choice to answer or NOT answer the questions below.</t>
    </r>
  </si>
  <si>
    <r>
      <t xml:space="preserve">The following questions are </t>
    </r>
    <r>
      <rPr>
        <b/>
        <sz val="10"/>
        <rFont val="Arial"/>
        <family val="2"/>
      </rPr>
      <t>OPTIONAL,</t>
    </r>
    <r>
      <rPr>
        <sz val="10"/>
        <rFont val="Arial"/>
        <family val="2"/>
      </rPr>
      <t xml:space="preserve"> meaning you have the choice to answer or NOT answer the questions below.</t>
    </r>
  </si>
  <si>
    <t>somewhat unlikely</t>
  </si>
  <si>
    <r>
      <rPr>
        <b/>
        <sz val="10"/>
        <rFont val="Arial"/>
        <family val="2"/>
      </rPr>
      <t xml:space="preserve">(1)   </t>
    </r>
    <r>
      <rPr>
        <sz val="10"/>
        <rFont val="Arial"/>
        <family val="2"/>
      </rPr>
      <t xml:space="preserve">Very unlikely </t>
    </r>
    <r>
      <rPr>
        <b/>
        <sz val="10"/>
        <rFont val="Arial"/>
        <family val="2"/>
      </rPr>
      <t xml:space="preserve">
(2)   </t>
    </r>
    <r>
      <rPr>
        <sz val="10"/>
        <rFont val="Arial"/>
        <family val="2"/>
      </rPr>
      <t xml:space="preserve">Somewhat unlikely </t>
    </r>
    <r>
      <rPr>
        <b/>
        <sz val="10"/>
        <rFont val="Arial"/>
        <family val="2"/>
      </rPr>
      <t xml:space="preserve">
(3)   </t>
    </r>
    <r>
      <rPr>
        <sz val="10"/>
        <rFont val="Arial"/>
        <family val="2"/>
      </rPr>
      <t>Uncertain</t>
    </r>
    <r>
      <rPr>
        <b/>
        <sz val="10"/>
        <rFont val="Arial"/>
        <family val="2"/>
      </rPr>
      <t xml:space="preserve">
(4)   </t>
    </r>
    <r>
      <rPr>
        <sz val="10"/>
        <rFont val="Arial"/>
        <family val="2"/>
      </rPr>
      <t>Somewhat likely</t>
    </r>
    <r>
      <rPr>
        <b/>
        <sz val="10"/>
        <rFont val="Arial"/>
        <family val="2"/>
      </rPr>
      <t xml:space="preserve">
(5)   </t>
    </r>
    <r>
      <rPr>
        <sz val="10"/>
        <rFont val="Arial"/>
        <family val="2"/>
      </rPr>
      <t>Very likely</t>
    </r>
  </si>
  <si>
    <t xml:space="preserve">2.11)  Being physically or sexually intimate with someone without asking if they want to. </t>
  </si>
  <si>
    <t>Other (Please Specify)</t>
  </si>
  <si>
    <r>
      <rPr>
        <b/>
        <sz val="10"/>
        <rFont val="Arial"/>
        <family val="2"/>
      </rPr>
      <t xml:space="preserve">(1) </t>
    </r>
    <r>
      <rPr>
        <sz val="10"/>
        <rFont val="Arial"/>
        <family val="2"/>
      </rPr>
      <t>Male</t>
    </r>
    <r>
      <rPr>
        <b/>
        <sz val="10"/>
        <rFont val="Arial"/>
        <family val="2"/>
      </rPr>
      <t xml:space="preserve">
(2) </t>
    </r>
    <r>
      <rPr>
        <sz val="10"/>
        <rFont val="Arial"/>
        <family val="2"/>
      </rPr>
      <t>Female</t>
    </r>
    <r>
      <rPr>
        <b/>
        <sz val="10"/>
        <rFont val="Arial"/>
        <family val="2"/>
      </rPr>
      <t xml:space="preserve">
(3) </t>
    </r>
    <r>
      <rPr>
        <sz val="10"/>
        <rFont val="Arial"/>
        <family val="2"/>
      </rPr>
      <t>Other (Please Specify)</t>
    </r>
  </si>
  <si>
    <t xml:space="preserve">This is a list of things some people say or do to people they date.  Please rate each of the following actions towards a girlfriend or boyfriend as not abusive, a little abusive, somewhat abusive, very abusive or extremely abusive. </t>
  </si>
  <si>
    <t xml:space="preserve">The following questions ask about behaviors you might see among your friends and peers. Please rate each question by very unlikely, somewhat unlikely, uncertain, somewhat likely or very likely.   How likely are you to do something to try and stop what's happening if a male peer or friend of yours is: </t>
  </si>
  <si>
    <r>
      <rPr>
        <b/>
        <sz val="10"/>
        <rFont val="Arial"/>
        <family val="2"/>
      </rPr>
      <t xml:space="preserve">(1) </t>
    </r>
    <r>
      <rPr>
        <sz val="10"/>
        <rFont val="Arial"/>
        <family val="2"/>
      </rPr>
      <t xml:space="preserve"> 9th grade
</t>
    </r>
    <r>
      <rPr>
        <b/>
        <sz val="10"/>
        <rFont val="Arial"/>
        <family val="2"/>
      </rPr>
      <t>(2)</t>
    </r>
    <r>
      <rPr>
        <sz val="10"/>
        <rFont val="Arial"/>
        <family val="2"/>
      </rPr>
      <t xml:space="preserve">  10th grade
</t>
    </r>
    <r>
      <rPr>
        <b/>
        <sz val="10"/>
        <rFont val="Arial"/>
        <family val="2"/>
      </rPr>
      <t xml:space="preserve">(3) </t>
    </r>
    <r>
      <rPr>
        <sz val="10"/>
        <rFont val="Arial"/>
        <family val="2"/>
      </rPr>
      <t xml:space="preserve"> 11th grade
</t>
    </r>
    <r>
      <rPr>
        <b/>
        <sz val="10"/>
        <rFont val="Arial"/>
        <family val="2"/>
      </rPr>
      <t>(4)</t>
    </r>
    <r>
      <rPr>
        <sz val="10"/>
        <rFont val="Arial"/>
        <family val="2"/>
      </rPr>
      <t xml:space="preserve">  12th grade
</t>
    </r>
    <r>
      <rPr>
        <b/>
        <sz val="10"/>
        <rFont val="Arial"/>
        <family val="2"/>
      </rPr>
      <t xml:space="preserve">(5) </t>
    </r>
    <r>
      <rPr>
        <sz val="10"/>
        <rFont val="Arial"/>
        <family val="2"/>
      </rPr>
      <t xml:space="preserve"> Other (Please Specify) </t>
    </r>
  </si>
  <si>
    <r>
      <rPr>
        <b/>
        <sz val="10"/>
        <rFont val="Arial"/>
        <family val="2"/>
      </rPr>
      <t>(1)</t>
    </r>
    <r>
      <rPr>
        <sz val="10"/>
        <rFont val="Arial"/>
        <family val="2"/>
      </rPr>
      <t xml:space="preserve">  American Indian/Alaska Native 
</t>
    </r>
    <r>
      <rPr>
        <b/>
        <sz val="10"/>
        <rFont val="Arial"/>
        <family val="2"/>
      </rPr>
      <t>(2)</t>
    </r>
    <r>
      <rPr>
        <sz val="10"/>
        <rFont val="Arial"/>
        <family val="2"/>
      </rPr>
      <t xml:space="preserve">  Asian
</t>
    </r>
    <r>
      <rPr>
        <b/>
        <sz val="10"/>
        <rFont val="Arial"/>
        <family val="2"/>
      </rPr>
      <t xml:space="preserve">(3) </t>
    </r>
    <r>
      <rPr>
        <sz val="10"/>
        <rFont val="Arial"/>
        <family val="2"/>
      </rPr>
      <t xml:space="preserve"> Black or African American
</t>
    </r>
    <r>
      <rPr>
        <b/>
        <sz val="10"/>
        <rFont val="Arial"/>
        <family val="2"/>
      </rPr>
      <t xml:space="preserve">(4) </t>
    </r>
    <r>
      <rPr>
        <sz val="10"/>
        <rFont val="Arial"/>
        <family val="2"/>
      </rPr>
      <t xml:space="preserve"> Hispanic or Latino
</t>
    </r>
    <r>
      <rPr>
        <b/>
        <sz val="10"/>
        <rFont val="Arial"/>
        <family val="2"/>
      </rPr>
      <t>(5)</t>
    </r>
    <r>
      <rPr>
        <sz val="10"/>
        <rFont val="Arial"/>
        <family val="2"/>
      </rPr>
      <t xml:space="preserve">  Native Hawaiian or Other Pacific Islander 
</t>
    </r>
    <r>
      <rPr>
        <b/>
        <sz val="10"/>
        <rFont val="Arial"/>
        <family val="2"/>
      </rPr>
      <t>(6)</t>
    </r>
    <r>
      <rPr>
        <sz val="10"/>
        <rFont val="Arial"/>
        <family val="2"/>
      </rPr>
      <t xml:space="preserve">  White or Caucasian
</t>
    </r>
    <r>
      <rPr>
        <b/>
        <sz val="10"/>
        <rFont val="Arial"/>
        <family val="2"/>
      </rPr>
      <t>(7)</t>
    </r>
    <r>
      <rPr>
        <sz val="10"/>
        <rFont val="Arial"/>
        <family val="2"/>
      </rPr>
      <t xml:space="preserve">  Multi-racial (More than one race)
</t>
    </r>
    <r>
      <rPr>
        <b/>
        <sz val="10"/>
        <rFont val="Arial"/>
        <family val="2"/>
      </rPr>
      <t xml:space="preserve">(8) </t>
    </r>
    <r>
      <rPr>
        <sz val="10"/>
        <rFont val="Arial"/>
        <family val="2"/>
      </rPr>
      <t xml:space="preserve"> I don’t know (Unknown)
</t>
    </r>
    <r>
      <rPr>
        <b/>
        <sz val="10"/>
        <rFont val="Arial"/>
        <family val="2"/>
      </rPr>
      <t>(9)</t>
    </r>
    <r>
      <rPr>
        <sz val="10"/>
        <rFont val="Arial"/>
        <family val="2"/>
      </rPr>
      <t xml:space="preserve">  Other (Please Specify) </t>
    </r>
  </si>
  <si>
    <t>Enter text</t>
  </si>
  <si>
    <t>Instructions:  This is a list of things some people say or do to people they date.  Please rate each of the following actions towards a girlfriend or boyfriend as not abusive, a little abusive, somewhat abusive, very abusive or extremely abusive.</t>
  </si>
  <si>
    <t>4.2)  How do you identify your race/ethnicity?</t>
  </si>
  <si>
    <t>Very unlikely</t>
  </si>
  <si>
    <t>Somewhat unlikely</t>
  </si>
  <si>
    <t>Uncertain</t>
  </si>
  <si>
    <t>Somewhat likely</t>
  </si>
  <si>
    <t>Very likely</t>
  </si>
  <si>
    <t>In the past 3 months did any of your athletic coaches talk to your team about the following?
1.1)  Being respectful towards women and girls.</t>
  </si>
  <si>
    <t>In the past 3 months did any of your athletic coaches talk to your team about the following?
1.2)  Stopping kids from doing disrespectful or harmful things to a girl or girls?</t>
  </si>
  <si>
    <t>Mean Score - Intentions to Intervene               
(Questions 3.1-3.9)</t>
  </si>
  <si>
    <t>Mean Score - Recognition of Abusive Behaviors  
(Questions 2.1-2.14)</t>
  </si>
  <si>
    <t xml:space="preserve">The following questions ask about behaviors you might see among your friends and peers. Please rate each question by very likely, somewhat likely, uncertain, somewhat unlikely or very unlikely.   How likely are you to do something to try and stop what's happening if a male peer or friend of yours is: </t>
  </si>
  <si>
    <t>Instructions: The following questions ask about behaviors you might see among your friends and peers. Please rate each question by very unlikely, somewhat unlikely, uncertain, somewhat likely or very likely. 
How likely are you to do something to try and stop what's happening if a male peer or friend of yours is:</t>
  </si>
  <si>
    <t xml:space="preserve">4.3)  How do you describe yourself?  </t>
  </si>
  <si>
    <t>4.3)  How do you describe yourself?</t>
  </si>
  <si>
    <t>3.1)  Making rude or disrespectful comments about a girl's body, clothing or make-up?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</si>
</sst>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5" x14ac:knownFonts="1">
    <font>
      <sz val="10"/>
      <name val="Arial"/>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u/>
      <sz val="10"/>
      <name val="Arial"/>
      <family val="2"/>
    </font>
    <font>
      <b/>
      <sz val="10"/>
      <color rgb="FFFF0000"/>
      <name val="Arial"/>
      <family val="2"/>
    </font>
    <font>
      <b/>
      <u/>
      <sz val="10"/>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42">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1"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160">
    <xf numFmtId="0" fontId="0" fillId="0" borderId="0" xfId="0"/>
    <xf numFmtId="0" fontId="20" fillId="0" borderId="0" xfId="0" applyFont="1" applyBorder="1" applyAlignment="1"/>
    <xf numFmtId="0" fontId="20" fillId="0" borderId="0" xfId="0" applyFont="1" applyBorder="1" applyAlignment="1">
      <alignment wrapText="1"/>
    </xf>
    <xf numFmtId="0" fontId="20" fillId="0" borderId="0" xfId="0" applyFont="1" applyFill="1" applyBorder="1" applyAlignment="1">
      <alignment wrapText="1"/>
    </xf>
    <xf numFmtId="0" fontId="21" fillId="0" borderId="0" xfId="0" applyFont="1" applyFill="1" applyBorder="1" applyAlignment="1">
      <alignment wrapText="1"/>
    </xf>
    <xf numFmtId="0" fontId="20" fillId="0" borderId="10" xfId="0" applyFont="1" applyBorder="1" applyAlignment="1">
      <alignment wrapText="1"/>
    </xf>
    <xf numFmtId="0" fontId="20" fillId="0" borderId="10" xfId="0" applyFont="1" applyBorder="1" applyAlignment="1">
      <alignment horizontal="left" wrapText="1"/>
    </xf>
    <xf numFmtId="0" fontId="21" fillId="0" borderId="10" xfId="0" applyFont="1" applyFill="1" applyBorder="1" applyAlignment="1">
      <alignment wrapText="1"/>
    </xf>
    <xf numFmtId="0" fontId="0" fillId="0" borderId="16" xfId="0" applyBorder="1"/>
    <xf numFmtId="0" fontId="1" fillId="0" borderId="16" xfId="0" applyFont="1" applyBorder="1"/>
    <xf numFmtId="0" fontId="1" fillId="0" borderId="0" xfId="0" applyFont="1" applyBorder="1" applyAlignment="1">
      <alignment wrapText="1"/>
    </xf>
    <xf numFmtId="0" fontId="1" fillId="0" borderId="10" xfId="0" applyFont="1" applyBorder="1" applyAlignment="1">
      <alignment wrapText="1"/>
    </xf>
    <xf numFmtId="0" fontId="1" fillId="0" borderId="0" xfId="0" applyFont="1" applyFill="1" applyBorder="1" applyAlignment="1">
      <alignment wrapText="1"/>
    </xf>
    <xf numFmtId="0" fontId="20" fillId="0" borderId="19" xfId="0" applyFont="1" applyBorder="1" applyAlignment="1">
      <alignment wrapText="1"/>
    </xf>
    <xf numFmtId="0" fontId="0" fillId="0" borderId="0" xfId="0" applyBorder="1" applyAlignment="1">
      <alignment wrapText="1"/>
    </xf>
    <xf numFmtId="0" fontId="1" fillId="0" borderId="0" xfId="0" applyFont="1" applyBorder="1"/>
    <xf numFmtId="0" fontId="20" fillId="0" borderId="10" xfId="0" applyFont="1" applyFill="1" applyBorder="1" applyAlignment="1">
      <alignment wrapText="1"/>
    </xf>
    <xf numFmtId="0" fontId="0" fillId="24" borderId="24" xfId="0" applyFill="1" applyBorder="1" applyAlignment="1">
      <alignment wrapText="1"/>
    </xf>
    <xf numFmtId="0" fontId="0" fillId="0" borderId="0" xfId="0" applyFill="1" applyBorder="1"/>
    <xf numFmtId="0" fontId="0" fillId="0" borderId="0" xfId="0" applyFill="1"/>
    <xf numFmtId="0" fontId="0" fillId="0" borderId="0" xfId="0" applyFill="1" applyBorder="1" applyAlignment="1"/>
    <xf numFmtId="0" fontId="0" fillId="0" borderId="19" xfId="0" applyFill="1" applyBorder="1"/>
    <xf numFmtId="0" fontId="0" fillId="0" borderId="16" xfId="0" applyFill="1" applyBorder="1"/>
    <xf numFmtId="0" fontId="21" fillId="0" borderId="12" xfId="0" applyFont="1" applyFill="1" applyBorder="1" applyAlignment="1">
      <alignment wrapText="1"/>
    </xf>
    <xf numFmtId="0" fontId="0" fillId="0" borderId="26" xfId="0" applyFill="1" applyBorder="1"/>
    <xf numFmtId="0" fontId="22" fillId="0" borderId="13" xfId="0" applyFont="1" applyFill="1" applyBorder="1" applyAlignment="1">
      <alignment horizontal="center" vertical="center" wrapText="1"/>
    </xf>
    <xf numFmtId="0" fontId="0" fillId="0" borderId="10" xfId="0" applyFill="1" applyBorder="1"/>
    <xf numFmtId="164" fontId="0" fillId="0" borderId="12" xfId="0" applyNumberFormat="1" applyFill="1" applyBorder="1"/>
    <xf numFmtId="164" fontId="0" fillId="0" borderId="10" xfId="0" applyNumberFormat="1" applyFill="1" applyBorder="1"/>
    <xf numFmtId="164" fontId="21" fillId="0" borderId="10" xfId="0" applyNumberFormat="1" applyFont="1" applyFill="1" applyBorder="1"/>
    <xf numFmtId="0" fontId="0" fillId="0" borderId="0" xfId="0" applyFill="1" applyBorder="1" applyAlignment="1">
      <alignment wrapText="1"/>
    </xf>
    <xf numFmtId="0" fontId="22" fillId="0" borderId="0" xfId="0" applyFont="1" applyFill="1" applyBorder="1" applyAlignment="1">
      <alignment horizontal="center" vertical="center" wrapText="1"/>
    </xf>
    <xf numFmtId="164" fontId="0" fillId="0" borderId="0" xfId="0" applyNumberFormat="1" applyFill="1" applyBorder="1"/>
    <xf numFmtId="164" fontId="21" fillId="0" borderId="0" xfId="0" applyNumberFormat="1" applyFont="1" applyFill="1" applyBorder="1"/>
    <xf numFmtId="0" fontId="0" fillId="0" borderId="27" xfId="0" applyFill="1" applyBorder="1"/>
    <xf numFmtId="0" fontId="20" fillId="0" borderId="27" xfId="0" applyFont="1" applyBorder="1" applyAlignment="1">
      <alignment horizontal="left" wrapText="1"/>
    </xf>
    <xf numFmtId="0" fontId="20" fillId="0" borderId="19" xfId="0" applyFont="1" applyFill="1" applyBorder="1" applyAlignment="1">
      <alignment wrapText="1"/>
    </xf>
    <xf numFmtId="0" fontId="20" fillId="0" borderId="12" xfId="0" applyFont="1" applyBorder="1" applyAlignment="1">
      <alignment wrapText="1"/>
    </xf>
    <xf numFmtId="0" fontId="20" fillId="0" borderId="18" xfId="0" applyFont="1" applyBorder="1" applyAlignment="1"/>
    <xf numFmtId="0" fontId="20" fillId="0" borderId="26" xfId="0" applyFont="1" applyBorder="1" applyAlignment="1"/>
    <xf numFmtId="0" fontId="21" fillId="0" borderId="10" xfId="0" applyFont="1" applyFill="1" applyBorder="1" applyAlignment="1"/>
    <xf numFmtId="0" fontId="0" fillId="0" borderId="14" xfId="0" applyFill="1" applyBorder="1"/>
    <xf numFmtId="0" fontId="21" fillId="0" borderId="15" xfId="0" applyFont="1" applyFill="1" applyBorder="1" applyAlignment="1"/>
    <xf numFmtId="0" fontId="0" fillId="0" borderId="18" xfId="0" applyFill="1" applyBorder="1"/>
    <xf numFmtId="0" fontId="1" fillId="0" borderId="10" xfId="0" applyFont="1" applyFill="1" applyBorder="1" applyAlignment="1"/>
    <xf numFmtId="0" fontId="0" fillId="0" borderId="26" xfId="0" applyFill="1" applyBorder="1" applyAlignment="1"/>
    <xf numFmtId="0" fontId="0" fillId="0" borderId="12" xfId="0" applyFill="1" applyBorder="1"/>
    <xf numFmtId="0" fontId="20" fillId="0" borderId="25" xfId="0" applyFont="1" applyFill="1" applyBorder="1" applyAlignment="1">
      <alignment wrapText="1"/>
    </xf>
    <xf numFmtId="0" fontId="0" fillId="0" borderId="19" xfId="0" applyFill="1" applyBorder="1" applyAlignment="1">
      <alignment wrapText="1"/>
    </xf>
    <xf numFmtId="0" fontId="0" fillId="0" borderId="10" xfId="0" applyFill="1" applyBorder="1" applyAlignment="1">
      <alignment wrapText="1"/>
    </xf>
    <xf numFmtId="0" fontId="22" fillId="0" borderId="28" xfId="0" applyFont="1" applyFill="1" applyBorder="1" applyAlignment="1">
      <alignment horizontal="center" vertical="center" wrapText="1"/>
    </xf>
    <xf numFmtId="0" fontId="1" fillId="0" borderId="12" xfId="0" applyFont="1" applyFill="1" applyBorder="1" applyAlignment="1">
      <alignment wrapText="1"/>
    </xf>
    <xf numFmtId="0" fontId="0" fillId="0" borderId="13" xfId="0" applyFill="1" applyBorder="1" applyAlignment="1">
      <alignment wrapText="1"/>
    </xf>
    <xf numFmtId="0" fontId="1" fillId="0" borderId="12" xfId="0" applyFont="1" applyFill="1" applyBorder="1"/>
    <xf numFmtId="164" fontId="0" fillId="0" borderId="17" xfId="0" applyNumberFormat="1" applyFill="1" applyBorder="1"/>
    <xf numFmtId="164" fontId="0" fillId="0" borderId="19" xfId="0" applyNumberFormat="1" applyFill="1" applyBorder="1"/>
    <xf numFmtId="0" fontId="1" fillId="0" borderId="10" xfId="0" applyFont="1" applyFill="1" applyBorder="1" applyAlignment="1">
      <alignment wrapText="1"/>
    </xf>
    <xf numFmtId="164" fontId="0" fillId="0" borderId="18" xfId="0" applyNumberFormat="1" applyFill="1" applyBorder="1"/>
    <xf numFmtId="164" fontId="21" fillId="0" borderId="18" xfId="0" applyNumberFormat="1" applyFont="1" applyFill="1" applyBorder="1"/>
    <xf numFmtId="164" fontId="21" fillId="0" borderId="19" xfId="0" applyNumberFormat="1" applyFont="1" applyFill="1" applyBorder="1"/>
    <xf numFmtId="0" fontId="20" fillId="0" borderId="18" xfId="0" applyFont="1" applyFill="1" applyBorder="1" applyAlignment="1">
      <alignment wrapText="1"/>
    </xf>
    <xf numFmtId="0" fontId="20" fillId="0" borderId="0" xfId="0" applyFont="1" applyFill="1"/>
    <xf numFmtId="0" fontId="1" fillId="0" borderId="0" xfId="0" applyFont="1" applyFill="1" applyBorder="1"/>
    <xf numFmtId="0" fontId="20" fillId="25" borderId="10" xfId="0" applyFont="1" applyFill="1" applyBorder="1" applyAlignment="1"/>
    <xf numFmtId="0" fontId="0" fillId="25" borderId="0" xfId="0" applyFill="1"/>
    <xf numFmtId="0" fontId="20" fillId="25" borderId="11" xfId="0" applyFont="1" applyFill="1" applyBorder="1" applyAlignment="1"/>
    <xf numFmtId="0" fontId="1" fillId="0" borderId="28" xfId="0" applyFont="1" applyBorder="1" applyAlignment="1">
      <alignment wrapText="1"/>
    </xf>
    <xf numFmtId="0" fontId="0" fillId="0" borderId="0" xfId="0" applyFill="1" applyBorder="1" applyAlignment="1">
      <alignment wrapText="1"/>
    </xf>
    <xf numFmtId="0" fontId="1" fillId="0" borderId="10" xfId="0" applyFont="1" applyBorder="1" applyAlignment="1">
      <alignment horizontal="left" wrapText="1"/>
    </xf>
    <xf numFmtId="0" fontId="1" fillId="0" borderId="27" xfId="0" applyFont="1" applyBorder="1" applyAlignment="1">
      <alignment horizontal="left" wrapText="1"/>
    </xf>
    <xf numFmtId="0" fontId="1" fillId="0" borderId="10" xfId="0" applyNumberFormat="1" applyFont="1" applyBorder="1" applyAlignment="1">
      <alignment horizontal="left" wrapText="1"/>
    </xf>
    <xf numFmtId="0" fontId="1" fillId="0" borderId="27" xfId="0" applyNumberFormat="1" applyFont="1" applyBorder="1" applyAlignment="1">
      <alignment horizontal="left" wrapText="1"/>
    </xf>
    <xf numFmtId="0" fontId="1" fillId="0" borderId="19" xfId="0" applyFont="1" applyBorder="1" applyAlignment="1">
      <alignment wrapText="1"/>
    </xf>
    <xf numFmtId="0" fontId="1" fillId="0" borderId="27" xfId="0" applyFont="1" applyBorder="1" applyAlignment="1">
      <alignment wrapText="1"/>
    </xf>
    <xf numFmtId="0" fontId="1" fillId="0" borderId="27" xfId="0" applyFont="1" applyFill="1" applyBorder="1" applyAlignment="1">
      <alignment horizontal="left" wrapText="1"/>
    </xf>
    <xf numFmtId="0" fontId="1" fillId="0" borderId="0" xfId="0" applyFont="1" applyBorder="1" applyAlignment="1">
      <alignment horizontal="left" wrapText="1"/>
    </xf>
    <xf numFmtId="0" fontId="0" fillId="0" borderId="15" xfId="0" applyFill="1" applyBorder="1"/>
    <xf numFmtId="164" fontId="1" fillId="0" borderId="13"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center"/>
    </xf>
    <xf numFmtId="164" fontId="1" fillId="0" borderId="12" xfId="0" applyNumberFormat="1" applyFont="1" applyFill="1" applyBorder="1" applyAlignment="1">
      <alignment wrapText="1"/>
    </xf>
    <xf numFmtId="165" fontId="1" fillId="0" borderId="12" xfId="0" applyNumberFormat="1" applyFont="1" applyFill="1" applyBorder="1"/>
    <xf numFmtId="165" fontId="0" fillId="0" borderId="12" xfId="0" applyNumberFormat="1" applyFill="1" applyBorder="1"/>
    <xf numFmtId="0" fontId="1" fillId="0" borderId="11" xfId="0" applyFont="1" applyFill="1" applyBorder="1" applyAlignment="1">
      <alignment wrapText="1"/>
    </xf>
    <xf numFmtId="165" fontId="0" fillId="0" borderId="11" xfId="0" applyNumberFormat="1" applyFill="1" applyBorder="1"/>
    <xf numFmtId="165" fontId="0" fillId="0" borderId="16" xfId="0" applyNumberFormat="1" applyFill="1" applyBorder="1"/>
    <xf numFmtId="0" fontId="20" fillId="0" borderId="29" xfId="0" applyFont="1" applyFill="1" applyBorder="1" applyAlignment="1">
      <alignment wrapText="1"/>
    </xf>
    <xf numFmtId="2" fontId="20" fillId="0" borderId="30" xfId="0" applyNumberFormat="1" applyFont="1" applyFill="1" applyBorder="1"/>
    <xf numFmtId="165" fontId="1" fillId="0" borderId="10" xfId="0" applyNumberFormat="1" applyFont="1" applyFill="1" applyBorder="1"/>
    <xf numFmtId="165" fontId="1" fillId="0" borderId="10" xfId="0" applyNumberFormat="1" applyFont="1" applyFill="1" applyBorder="1" applyAlignment="1">
      <alignment wrapText="1"/>
    </xf>
    <xf numFmtId="165" fontId="1" fillId="0" borderId="11" xfId="0" applyNumberFormat="1" applyFont="1" applyFill="1" applyBorder="1"/>
    <xf numFmtId="2" fontId="1" fillId="0" borderId="13" xfId="0" applyNumberFormat="1" applyFont="1" applyFill="1" applyBorder="1" applyAlignment="1">
      <alignment horizontal="center" vertical="center" wrapText="1"/>
    </xf>
    <xf numFmtId="0" fontId="1" fillId="0" borderId="18" xfId="0" applyFont="1" applyFill="1" applyBorder="1"/>
    <xf numFmtId="0" fontId="23" fillId="0" borderId="0" xfId="0" applyFont="1" applyBorder="1" applyAlignment="1"/>
    <xf numFmtId="0" fontId="20" fillId="0" borderId="10" xfId="0" applyNumberFormat="1" applyFont="1" applyBorder="1" applyAlignment="1">
      <alignment horizontal="left" wrapText="1"/>
    </xf>
    <xf numFmtId="0" fontId="20" fillId="0" borderId="10" xfId="0" applyNumberFormat="1" applyFont="1" applyFill="1" applyBorder="1" applyAlignment="1">
      <alignment horizontal="left" wrapText="1"/>
    </xf>
    <xf numFmtId="0" fontId="0" fillId="0" borderId="10" xfId="0" applyBorder="1"/>
    <xf numFmtId="0" fontId="1" fillId="0" borderId="13" xfId="0" applyFont="1" applyFill="1" applyBorder="1" applyAlignment="1">
      <alignment horizontal="center" vertical="center" wrapText="1"/>
    </xf>
    <xf numFmtId="0" fontId="1" fillId="0" borderId="10" xfId="0" applyFont="1" applyFill="1" applyBorder="1" applyAlignment="1">
      <alignment wrapText="1"/>
    </xf>
    <xf numFmtId="0" fontId="1" fillId="0" borderId="0" xfId="0" applyNumberFormat="1" applyFont="1" applyBorder="1" applyAlignment="1">
      <alignment horizontal="left" wrapText="1"/>
    </xf>
    <xf numFmtId="0" fontId="1" fillId="0" borderId="0" xfId="0" applyNumberFormat="1" applyFont="1" applyFill="1" applyBorder="1" applyAlignment="1">
      <alignment horizontal="left" wrapText="1"/>
    </xf>
    <xf numFmtId="165" fontId="0" fillId="0" borderId="12" xfId="0" applyNumberFormat="1" applyBorder="1"/>
    <xf numFmtId="2" fontId="20" fillId="0" borderId="30" xfId="0" applyNumberFormat="1" applyFont="1" applyFill="1" applyBorder="1" applyAlignment="1"/>
    <xf numFmtId="0" fontId="1" fillId="0" borderId="26" xfId="0" applyFont="1" applyFill="1" applyBorder="1" applyAlignment="1"/>
    <xf numFmtId="0" fontId="1" fillId="0" borderId="15" xfId="0" applyFont="1" applyFill="1" applyBorder="1" applyAlignment="1"/>
    <xf numFmtId="0" fontId="1" fillId="0" borderId="18" xfId="0" applyFont="1" applyFill="1" applyBorder="1" applyAlignment="1"/>
    <xf numFmtId="0" fontId="0" fillId="0" borderId="15" xfId="0" applyFill="1" applyBorder="1" applyAlignment="1"/>
    <xf numFmtId="0" fontId="23" fillId="0" borderId="0" xfId="0" applyFont="1" applyAlignment="1">
      <alignment wrapText="1"/>
    </xf>
    <xf numFmtId="0" fontId="20" fillId="0" borderId="19" xfId="0" applyFont="1" applyFill="1" applyBorder="1"/>
    <xf numFmtId="0" fontId="1" fillId="0" borderId="0" xfId="0" applyFont="1" applyFill="1" applyBorder="1" applyAlignment="1"/>
    <xf numFmtId="0" fontId="1" fillId="0" borderId="0" xfId="0" applyFont="1" applyFill="1" applyAlignment="1">
      <alignment wrapText="1"/>
    </xf>
    <xf numFmtId="0" fontId="1" fillId="0" borderId="0" xfId="0" applyFont="1" applyFill="1"/>
    <xf numFmtId="0" fontId="20" fillId="0" borderId="22" xfId="0" applyFont="1" applyBorder="1" applyAlignment="1"/>
    <xf numFmtId="0" fontId="20" fillId="0" borderId="23" xfId="0" applyFont="1" applyBorder="1" applyAlignment="1">
      <alignment horizontal="left"/>
    </xf>
    <xf numFmtId="0" fontId="20" fillId="0" borderId="27" xfId="0" applyFont="1" applyBorder="1" applyAlignment="1">
      <alignment horizontal="left"/>
    </xf>
    <xf numFmtId="0" fontId="22" fillId="0" borderId="31" xfId="0" applyFont="1" applyFill="1" applyBorder="1" applyAlignment="1">
      <alignment horizontal="center" vertical="center" wrapText="1"/>
    </xf>
    <xf numFmtId="0" fontId="21" fillId="0" borderId="32" xfId="0" applyFont="1" applyFill="1" applyBorder="1" applyAlignment="1">
      <alignment wrapText="1"/>
    </xf>
    <xf numFmtId="0" fontId="21" fillId="0" borderId="15" xfId="0" applyFont="1" applyFill="1" applyBorder="1" applyAlignment="1">
      <alignment wrapText="1"/>
    </xf>
    <xf numFmtId="0" fontId="20" fillId="0" borderId="15" xfId="0" applyFont="1" applyFill="1" applyBorder="1" applyAlignment="1">
      <alignment wrapText="1"/>
    </xf>
    <xf numFmtId="164" fontId="1" fillId="0" borderId="27" xfId="0" applyNumberFormat="1" applyFont="1" applyFill="1" applyBorder="1" applyAlignment="1">
      <alignment horizontal="center" vertical="center"/>
    </xf>
    <xf numFmtId="165" fontId="1" fillId="0" borderId="27" xfId="0" applyNumberFormat="1" applyFont="1" applyFill="1" applyBorder="1"/>
    <xf numFmtId="165" fontId="1" fillId="0" borderId="27" xfId="0" applyNumberFormat="1" applyFont="1" applyFill="1" applyBorder="1" applyAlignment="1">
      <alignment wrapText="1"/>
    </xf>
    <xf numFmtId="2" fontId="20" fillId="0" borderId="27" xfId="0" applyNumberFormat="1" applyFont="1" applyFill="1" applyBorder="1" applyAlignment="1"/>
    <xf numFmtId="0" fontId="1" fillId="0" borderId="12" xfId="0" applyFont="1" applyFill="1" applyBorder="1" applyAlignment="1">
      <alignment horizontal="center"/>
    </xf>
    <xf numFmtId="0" fontId="1" fillId="0" borderId="10" xfId="0" applyFont="1" applyFill="1" applyBorder="1" applyAlignment="1">
      <alignment wrapText="1"/>
    </xf>
    <xf numFmtId="0" fontId="1" fillId="0" borderId="10" xfId="0" applyFont="1" applyFill="1" applyBorder="1" applyAlignment="1">
      <alignment wrapText="1"/>
    </xf>
    <xf numFmtId="0" fontId="1" fillId="0" borderId="10" xfId="0" applyFont="1" applyFill="1" applyBorder="1" applyAlignment="1">
      <alignment wrapText="1"/>
    </xf>
    <xf numFmtId="0" fontId="20" fillId="0" borderId="17" xfId="0" applyFont="1" applyBorder="1" applyAlignment="1">
      <alignment wrapText="1"/>
    </xf>
    <xf numFmtId="0" fontId="1" fillId="0" borderId="26" xfId="0" applyFont="1" applyBorder="1" applyAlignment="1">
      <alignment wrapText="1"/>
    </xf>
    <xf numFmtId="0" fontId="1" fillId="0" borderId="14" xfId="0" applyNumberFormat="1" applyFont="1" applyBorder="1" applyAlignment="1">
      <alignment horizontal="left" wrapText="1"/>
    </xf>
    <xf numFmtId="0" fontId="1" fillId="0" borderId="15" xfId="0" applyFont="1" applyFill="1" applyBorder="1" applyAlignment="1">
      <alignment wrapText="1"/>
    </xf>
    <xf numFmtId="0" fontId="1" fillId="26" borderId="10" xfId="0" applyFont="1" applyFill="1" applyBorder="1" applyAlignment="1">
      <alignment wrapText="1"/>
    </xf>
    <xf numFmtId="0" fontId="20" fillId="26" borderId="28" xfId="0" applyFont="1" applyFill="1" applyBorder="1" applyAlignment="1">
      <alignment wrapText="1"/>
    </xf>
    <xf numFmtId="0" fontId="0" fillId="26" borderId="16" xfId="0" applyFill="1" applyBorder="1"/>
    <xf numFmtId="0" fontId="1" fillId="0" borderId="21" xfId="0" applyFont="1" applyBorder="1" applyAlignment="1">
      <alignment horizontal="left"/>
    </xf>
    <xf numFmtId="0" fontId="1" fillId="0" borderId="22" xfId="0" applyFont="1" applyBorder="1" applyAlignment="1">
      <alignment horizontal="center"/>
    </xf>
    <xf numFmtId="0" fontId="1" fillId="0" borderId="23" xfId="0" applyFont="1" applyBorder="1" applyAlignment="1">
      <alignment horizontal="center"/>
    </xf>
    <xf numFmtId="0" fontId="1" fillId="0" borderId="22" xfId="0" applyFont="1" applyBorder="1" applyAlignment="1"/>
    <xf numFmtId="0" fontId="1" fillId="0" borderId="23" xfId="0" applyFont="1" applyBorder="1" applyAlignment="1"/>
    <xf numFmtId="0" fontId="1" fillId="0" borderId="21" xfId="0" applyFont="1" applyBorder="1" applyAlignment="1">
      <alignment horizontal="center"/>
    </xf>
    <xf numFmtId="0" fontId="1" fillId="0" borderId="22" xfId="0" applyFont="1" applyFill="1" applyBorder="1" applyAlignment="1">
      <alignment horizontal="left"/>
    </xf>
    <xf numFmtId="0" fontId="1" fillId="0" borderId="22" xfId="0" applyFont="1" applyFill="1" applyBorder="1" applyAlignment="1">
      <alignment horizontal="center"/>
    </xf>
    <xf numFmtId="0" fontId="1" fillId="26" borderId="12" xfId="0" applyFont="1" applyFill="1" applyBorder="1" applyAlignment="1">
      <alignment wrapText="1"/>
    </xf>
    <xf numFmtId="0" fontId="1" fillId="0" borderId="14" xfId="0" applyFont="1" applyFill="1" applyBorder="1" applyAlignment="1">
      <alignment horizontal="left"/>
    </xf>
    <xf numFmtId="0" fontId="0" fillId="25" borderId="12" xfId="0" applyFill="1" applyBorder="1"/>
    <xf numFmtId="0" fontId="1" fillId="0" borderId="10" xfId="0" applyFont="1" applyFill="1" applyBorder="1" applyAlignment="1">
      <alignment wrapText="1"/>
    </xf>
    <xf numFmtId="0" fontId="1" fillId="0" borderId="18" xfId="0" applyFont="1" applyFill="1" applyBorder="1" applyAlignment="1">
      <alignment horizontal="center"/>
    </xf>
    <xf numFmtId="0" fontId="1" fillId="0" borderId="15" xfId="0" applyFont="1" applyFill="1" applyBorder="1" applyAlignment="1">
      <alignment horizontal="center"/>
    </xf>
    <xf numFmtId="0" fontId="1" fillId="0" borderId="21" xfId="0" applyFont="1" applyFill="1" applyBorder="1" applyAlignment="1">
      <alignment wrapText="1"/>
    </xf>
    <xf numFmtId="0" fontId="0" fillId="0" borderId="22" xfId="0" applyFill="1" applyBorder="1" applyAlignment="1">
      <alignment wrapText="1"/>
    </xf>
    <xf numFmtId="0" fontId="0" fillId="0" borderId="23" xfId="0" applyFill="1" applyBorder="1" applyAlignment="1">
      <alignment wrapText="1"/>
    </xf>
    <xf numFmtId="0" fontId="1" fillId="0" borderId="19" xfId="0" applyFont="1" applyFill="1" applyBorder="1" applyAlignment="1">
      <alignment wrapText="1"/>
    </xf>
    <xf numFmtId="0" fontId="1" fillId="0" borderId="10" xfId="0" applyFont="1" applyFill="1" applyBorder="1" applyAlignment="1">
      <alignment wrapText="1"/>
    </xf>
    <xf numFmtId="0" fontId="0" fillId="0" borderId="10" xfId="0" applyFill="1" applyBorder="1" applyAlignment="1">
      <alignment wrapText="1"/>
    </xf>
    <xf numFmtId="0" fontId="1" fillId="0" borderId="18" xfId="0" applyFont="1" applyFill="1" applyBorder="1" applyAlignment="1">
      <alignment wrapText="1"/>
    </xf>
    <xf numFmtId="0" fontId="0" fillId="0" borderId="20" xfId="0" applyFill="1" applyBorder="1" applyAlignment="1">
      <alignment wrapText="1"/>
    </xf>
    <xf numFmtId="0" fontId="0" fillId="0" borderId="14" xfId="0" applyFill="1" applyBorder="1" applyAlignment="1">
      <alignment wrapText="1"/>
    </xf>
    <xf numFmtId="0" fontId="0" fillId="0" borderId="15" xfId="0" applyFill="1" applyBorder="1" applyAlignment="1">
      <alignment wrapText="1"/>
    </xf>
    <xf numFmtId="0" fontId="0" fillId="0" borderId="0" xfId="0" applyFill="1" applyBorder="1" applyAlignment="1">
      <alignment wrapText="1"/>
    </xf>
    <xf numFmtId="0" fontId="0" fillId="0" borderId="27" xfId="0" applyFill="1" applyBorder="1" applyAlignment="1">
      <alignment wrapText="1"/>
    </xf>
    <xf numFmtId="0" fontId="1" fillId="0" borderId="17" xfId="0" applyFont="1" applyFill="1" applyBorder="1" applyAlignment="1">
      <alignment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tabSelected="1" workbookViewId="0"/>
  </sheetViews>
  <sheetFormatPr defaultRowHeight="12.75" x14ac:dyDescent="0.2"/>
  <cols>
    <col min="1" max="1" width="29.85546875" style="2" bestFit="1" customWidth="1"/>
    <col min="2" max="2" width="41.7109375" style="10" customWidth="1"/>
    <col min="3" max="3" width="18.7109375" style="10" customWidth="1"/>
    <col min="4" max="4" width="16.85546875" style="75" customWidth="1"/>
    <col min="5" max="6" width="17" style="10" customWidth="1"/>
    <col min="7" max="16384" width="9.140625" style="10"/>
  </cols>
  <sheetData>
    <row r="1" spans="1:4" s="1" customFormat="1" x14ac:dyDescent="0.2">
      <c r="A1" s="65" t="s">
        <v>42</v>
      </c>
      <c r="B1" s="63"/>
      <c r="C1" s="111"/>
      <c r="D1" s="112"/>
    </row>
    <row r="2" spans="1:4" s="1" customFormat="1" x14ac:dyDescent="0.2">
      <c r="A2" s="38"/>
      <c r="B2" s="39"/>
      <c r="D2" s="113"/>
    </row>
    <row r="3" spans="1:4" s="2" customFormat="1" x14ac:dyDescent="0.2">
      <c r="A3" s="37" t="s">
        <v>5</v>
      </c>
      <c r="B3" s="37" t="s">
        <v>6</v>
      </c>
      <c r="C3" s="5" t="s">
        <v>11</v>
      </c>
      <c r="D3" s="6" t="s">
        <v>12</v>
      </c>
    </row>
    <row r="4" spans="1:4" s="2" customFormat="1" ht="114.75" x14ac:dyDescent="0.2">
      <c r="A4" s="13"/>
      <c r="B4" s="10" t="s">
        <v>72</v>
      </c>
      <c r="D4" s="35"/>
    </row>
    <row r="5" spans="1:4" s="2" customFormat="1" x14ac:dyDescent="0.2">
      <c r="A5" s="13"/>
      <c r="B5" s="10"/>
      <c r="D5" s="35"/>
    </row>
    <row r="6" spans="1:4" ht="25.5" x14ac:dyDescent="0.2">
      <c r="A6" s="13" t="s">
        <v>28</v>
      </c>
      <c r="B6" s="10" t="s">
        <v>73</v>
      </c>
      <c r="D6" s="69"/>
    </row>
    <row r="7" spans="1:4" x14ac:dyDescent="0.2">
      <c r="A7" s="13"/>
      <c r="D7" s="71"/>
    </row>
    <row r="8" spans="1:4" ht="38.25" x14ac:dyDescent="0.2">
      <c r="A8" s="13"/>
      <c r="B8" s="10" t="s">
        <v>74</v>
      </c>
      <c r="C8" s="11" t="s">
        <v>29</v>
      </c>
      <c r="D8" s="70">
        <v>1</v>
      </c>
    </row>
    <row r="9" spans="1:4" ht="38.25" x14ac:dyDescent="0.2">
      <c r="A9" s="13"/>
      <c r="C9" s="11" t="s">
        <v>30</v>
      </c>
      <c r="D9" s="70">
        <v>2</v>
      </c>
    </row>
    <row r="10" spans="1:4" ht="25.5" x14ac:dyDescent="0.2">
      <c r="A10" s="13"/>
      <c r="B10" s="10" t="s">
        <v>75</v>
      </c>
      <c r="C10" s="11" t="s">
        <v>31</v>
      </c>
      <c r="D10" s="68">
        <v>3</v>
      </c>
    </row>
    <row r="11" spans="1:4" x14ac:dyDescent="0.2">
      <c r="A11" s="13"/>
      <c r="D11" s="69"/>
    </row>
    <row r="12" spans="1:4" ht="76.5" x14ac:dyDescent="0.2">
      <c r="A12" s="13" t="s">
        <v>32</v>
      </c>
      <c r="B12" s="10" t="s">
        <v>114</v>
      </c>
      <c r="D12" s="69"/>
    </row>
    <row r="13" spans="1:4" x14ac:dyDescent="0.2">
      <c r="A13" s="13"/>
      <c r="D13" s="69"/>
    </row>
    <row r="14" spans="1:4" x14ac:dyDescent="0.2">
      <c r="A14" s="13"/>
      <c r="B14" s="10" t="s">
        <v>76</v>
      </c>
      <c r="C14" s="11" t="s">
        <v>0</v>
      </c>
      <c r="D14" s="68">
        <v>1</v>
      </c>
    </row>
    <row r="15" spans="1:4" x14ac:dyDescent="0.2">
      <c r="A15" s="13"/>
      <c r="C15" s="11" t="s">
        <v>1</v>
      </c>
      <c r="D15" s="68">
        <v>2</v>
      </c>
    </row>
    <row r="16" spans="1:4" x14ac:dyDescent="0.2">
      <c r="A16" s="13"/>
      <c r="B16" s="10" t="s">
        <v>77</v>
      </c>
      <c r="C16" s="11" t="s">
        <v>2</v>
      </c>
      <c r="D16" s="68">
        <v>3</v>
      </c>
    </row>
    <row r="17" spans="1:4" x14ac:dyDescent="0.2">
      <c r="A17" s="13"/>
      <c r="C17" s="11" t="s">
        <v>3</v>
      </c>
      <c r="D17" s="68">
        <v>4</v>
      </c>
    </row>
    <row r="18" spans="1:4" x14ac:dyDescent="0.2">
      <c r="A18" s="13"/>
      <c r="B18" s="10" t="s">
        <v>88</v>
      </c>
      <c r="C18" s="11" t="s">
        <v>4</v>
      </c>
      <c r="D18" s="68">
        <v>5</v>
      </c>
    </row>
    <row r="19" spans="1:4" x14ac:dyDescent="0.2">
      <c r="A19" s="13"/>
      <c r="D19" s="69"/>
    </row>
    <row r="20" spans="1:4" x14ac:dyDescent="0.2">
      <c r="A20" s="13"/>
      <c r="B20" s="10" t="s">
        <v>78</v>
      </c>
      <c r="D20" s="69"/>
    </row>
    <row r="21" spans="1:4" x14ac:dyDescent="0.2">
      <c r="A21" s="13"/>
      <c r="D21" s="69"/>
    </row>
    <row r="22" spans="1:4" ht="25.5" x14ac:dyDescent="0.2">
      <c r="A22" s="13"/>
      <c r="B22" s="10" t="s">
        <v>79</v>
      </c>
      <c r="D22" s="69"/>
    </row>
    <row r="23" spans="1:4" x14ac:dyDescent="0.2">
      <c r="A23" s="13"/>
      <c r="D23" s="69"/>
    </row>
    <row r="24" spans="1:4" x14ac:dyDescent="0.2">
      <c r="A24" s="13"/>
      <c r="B24" s="10" t="s">
        <v>80</v>
      </c>
      <c r="D24" s="69"/>
    </row>
    <row r="25" spans="1:4" x14ac:dyDescent="0.2">
      <c r="A25" s="13"/>
      <c r="D25" s="69"/>
    </row>
    <row r="26" spans="1:4" x14ac:dyDescent="0.2">
      <c r="A26" s="13"/>
      <c r="B26" s="10" t="s">
        <v>89</v>
      </c>
      <c r="D26" s="69"/>
    </row>
    <row r="27" spans="1:4" x14ac:dyDescent="0.2">
      <c r="A27" s="13"/>
      <c r="D27" s="69"/>
    </row>
    <row r="28" spans="1:4" x14ac:dyDescent="0.2">
      <c r="A28" s="13"/>
      <c r="B28" s="10" t="s">
        <v>81</v>
      </c>
      <c r="D28" s="69"/>
    </row>
    <row r="29" spans="1:4" x14ac:dyDescent="0.2">
      <c r="A29" s="13"/>
      <c r="D29" s="69"/>
    </row>
    <row r="30" spans="1:4" x14ac:dyDescent="0.2">
      <c r="A30" s="72"/>
      <c r="B30" s="10" t="s">
        <v>82</v>
      </c>
      <c r="D30" s="69"/>
    </row>
    <row r="31" spans="1:4" x14ac:dyDescent="0.2">
      <c r="A31" s="13"/>
      <c r="D31" s="69"/>
    </row>
    <row r="32" spans="1:4" x14ac:dyDescent="0.2">
      <c r="A32" s="13"/>
      <c r="B32" s="10" t="s">
        <v>83</v>
      </c>
      <c r="D32" s="69"/>
    </row>
    <row r="33" spans="1:4" x14ac:dyDescent="0.2">
      <c r="A33" s="36"/>
      <c r="D33" s="73"/>
    </row>
    <row r="34" spans="1:4" ht="25.5" x14ac:dyDescent="0.2">
      <c r="A34" s="36"/>
      <c r="B34" s="10" t="s">
        <v>106</v>
      </c>
      <c r="D34" s="73"/>
    </row>
    <row r="35" spans="1:4" x14ac:dyDescent="0.2">
      <c r="A35" s="36"/>
      <c r="D35" s="73"/>
    </row>
    <row r="36" spans="1:4" ht="51" x14ac:dyDescent="0.2">
      <c r="A36" s="36"/>
      <c r="B36" s="10" t="s">
        <v>85</v>
      </c>
      <c r="D36" s="73"/>
    </row>
    <row r="37" spans="1:4" x14ac:dyDescent="0.2">
      <c r="A37" s="36"/>
      <c r="D37" s="73"/>
    </row>
    <row r="38" spans="1:4" x14ac:dyDescent="0.2">
      <c r="A38" s="36"/>
      <c r="B38" s="10" t="s">
        <v>86</v>
      </c>
      <c r="D38" s="73"/>
    </row>
    <row r="39" spans="1:4" x14ac:dyDescent="0.2">
      <c r="A39" s="36"/>
      <c r="C39" s="12"/>
      <c r="D39" s="74"/>
    </row>
    <row r="40" spans="1:4" x14ac:dyDescent="0.2">
      <c r="A40" s="36"/>
      <c r="B40" s="10" t="s">
        <v>87</v>
      </c>
      <c r="C40" s="12"/>
      <c r="D40" s="74"/>
    </row>
    <row r="41" spans="1:4" x14ac:dyDescent="0.2">
      <c r="A41" s="13"/>
      <c r="D41" s="69"/>
    </row>
    <row r="42" spans="1:4" x14ac:dyDescent="0.2">
      <c r="A42" s="13"/>
      <c r="D42" s="69"/>
    </row>
    <row r="43" spans="1:4" ht="114.75" x14ac:dyDescent="0.2">
      <c r="A43" s="13" t="s">
        <v>33</v>
      </c>
      <c r="B43" s="10" t="s">
        <v>126</v>
      </c>
      <c r="D43" s="69"/>
    </row>
    <row r="44" spans="1:4" x14ac:dyDescent="0.2">
      <c r="A44" s="13"/>
      <c r="B44" s="12"/>
      <c r="C44" s="92"/>
      <c r="D44" s="73"/>
    </row>
    <row r="45" spans="1:4" ht="25.5" x14ac:dyDescent="0.2">
      <c r="A45" s="13"/>
      <c r="B45" s="12" t="s">
        <v>129</v>
      </c>
      <c r="C45" s="123" t="s">
        <v>116</v>
      </c>
      <c r="D45" s="93">
        <v>1</v>
      </c>
    </row>
    <row r="46" spans="1:4" x14ac:dyDescent="0.2">
      <c r="A46" s="13"/>
      <c r="B46" s="12"/>
      <c r="C46" s="124" t="s">
        <v>117</v>
      </c>
      <c r="D46" s="94">
        <v>2</v>
      </c>
    </row>
    <row r="47" spans="1:4" ht="25.5" x14ac:dyDescent="0.2">
      <c r="A47" s="13"/>
      <c r="B47" s="12" t="s">
        <v>91</v>
      </c>
      <c r="C47" s="123" t="s">
        <v>118</v>
      </c>
      <c r="D47" s="94">
        <v>3</v>
      </c>
    </row>
    <row r="48" spans="1:4" x14ac:dyDescent="0.2">
      <c r="A48" s="13"/>
      <c r="B48" s="12"/>
      <c r="C48" s="123" t="s">
        <v>119</v>
      </c>
      <c r="D48" s="94">
        <v>4</v>
      </c>
    </row>
    <row r="49" spans="1:8" ht="25.5" x14ac:dyDescent="0.2">
      <c r="A49" s="13"/>
      <c r="B49" s="12" t="s">
        <v>92</v>
      </c>
      <c r="C49" s="123" t="s">
        <v>120</v>
      </c>
      <c r="D49" s="94">
        <v>5</v>
      </c>
      <c r="G49" s="12"/>
      <c r="H49" s="98"/>
    </row>
    <row r="50" spans="1:8" x14ac:dyDescent="0.2">
      <c r="A50" s="13"/>
      <c r="B50" s="12"/>
      <c r="D50" s="69"/>
      <c r="G50" s="12"/>
      <c r="H50" s="99"/>
    </row>
    <row r="51" spans="1:8" ht="38.25" x14ac:dyDescent="0.2">
      <c r="A51" s="13"/>
      <c r="B51" s="12" t="s">
        <v>93</v>
      </c>
      <c r="D51" s="69"/>
      <c r="G51" s="12"/>
      <c r="H51" s="99"/>
    </row>
    <row r="52" spans="1:8" x14ac:dyDescent="0.2">
      <c r="A52" s="13"/>
      <c r="D52" s="69"/>
      <c r="G52" s="12"/>
      <c r="H52" s="99"/>
    </row>
    <row r="53" spans="1:8" ht="25.5" x14ac:dyDescent="0.2">
      <c r="A53" s="13"/>
      <c r="B53" s="10" t="s">
        <v>94</v>
      </c>
      <c r="D53" s="69"/>
      <c r="G53" s="12"/>
      <c r="H53" s="99"/>
    </row>
    <row r="54" spans="1:8" x14ac:dyDescent="0.2">
      <c r="A54" s="13"/>
      <c r="D54" s="69"/>
    </row>
    <row r="55" spans="1:8" ht="38.25" x14ac:dyDescent="0.2">
      <c r="A55" s="13"/>
      <c r="B55" s="10" t="s">
        <v>95</v>
      </c>
      <c r="D55" s="69"/>
    </row>
    <row r="56" spans="1:8" x14ac:dyDescent="0.2">
      <c r="A56" s="13"/>
      <c r="D56" s="69"/>
    </row>
    <row r="57" spans="1:8" ht="25.5" x14ac:dyDescent="0.2">
      <c r="A57" s="13"/>
      <c r="B57" s="10" t="s">
        <v>96</v>
      </c>
      <c r="D57" s="69"/>
    </row>
    <row r="58" spans="1:8" x14ac:dyDescent="0.2">
      <c r="A58" s="13"/>
      <c r="D58" s="69"/>
    </row>
    <row r="59" spans="1:8" ht="38.25" x14ac:dyDescent="0.2">
      <c r="A59" s="13"/>
      <c r="B59" s="10" t="s">
        <v>98</v>
      </c>
      <c r="D59" s="69"/>
    </row>
    <row r="60" spans="1:8" x14ac:dyDescent="0.2">
      <c r="A60" s="13"/>
      <c r="D60" s="69"/>
    </row>
    <row r="61" spans="1:8" ht="24.75" customHeight="1" x14ac:dyDescent="0.2">
      <c r="A61" s="13"/>
      <c r="B61" s="10" t="s">
        <v>97</v>
      </c>
      <c r="D61" s="69"/>
    </row>
    <row r="62" spans="1:8" x14ac:dyDescent="0.2">
      <c r="A62" s="13"/>
      <c r="D62" s="69"/>
    </row>
    <row r="63" spans="1:8" ht="38.25" x14ac:dyDescent="0.2">
      <c r="A63" s="13"/>
      <c r="B63" s="10" t="s">
        <v>101</v>
      </c>
      <c r="D63" s="69"/>
    </row>
    <row r="64" spans="1:8" ht="25.5" x14ac:dyDescent="0.2">
      <c r="A64" s="13" t="s">
        <v>21</v>
      </c>
      <c r="B64" s="10" t="s">
        <v>99</v>
      </c>
      <c r="C64" s="11" t="s">
        <v>13</v>
      </c>
      <c r="D64" s="68">
        <v>1</v>
      </c>
    </row>
    <row r="65" spans="1:4" x14ac:dyDescent="0.2">
      <c r="A65" s="13"/>
      <c r="C65" s="11" t="s">
        <v>14</v>
      </c>
      <c r="D65" s="68">
        <v>2</v>
      </c>
    </row>
    <row r="66" spans="1:4" x14ac:dyDescent="0.2">
      <c r="A66" s="13"/>
      <c r="C66" s="11" t="s">
        <v>15</v>
      </c>
      <c r="D66" s="68">
        <v>3</v>
      </c>
    </row>
    <row r="67" spans="1:4" x14ac:dyDescent="0.2">
      <c r="A67" s="13"/>
      <c r="C67" s="11" t="s">
        <v>20</v>
      </c>
      <c r="D67" s="68">
        <v>4</v>
      </c>
    </row>
    <row r="68" spans="1:4" ht="25.5" x14ac:dyDescent="0.2">
      <c r="A68" s="13"/>
      <c r="C68" s="11" t="s">
        <v>107</v>
      </c>
      <c r="D68" s="70">
        <v>5</v>
      </c>
    </row>
    <row r="69" spans="1:4" x14ac:dyDescent="0.2">
      <c r="A69" s="13"/>
      <c r="D69" s="69"/>
    </row>
    <row r="70" spans="1:4" ht="25.5" x14ac:dyDescent="0.2">
      <c r="A70" s="13"/>
      <c r="B70" s="10" t="s">
        <v>115</v>
      </c>
      <c r="C70" s="11" t="s">
        <v>25</v>
      </c>
      <c r="D70" s="70">
        <v>1</v>
      </c>
    </row>
    <row r="71" spans="1:4" x14ac:dyDescent="0.2">
      <c r="A71" s="13"/>
      <c r="C71" s="11" t="s">
        <v>8</v>
      </c>
      <c r="D71" s="70">
        <v>2</v>
      </c>
    </row>
    <row r="72" spans="1:4" ht="25.5" x14ac:dyDescent="0.2">
      <c r="A72" s="13"/>
      <c r="C72" s="11" t="s">
        <v>7</v>
      </c>
      <c r="D72" s="70">
        <v>3</v>
      </c>
    </row>
    <row r="73" spans="1:4" x14ac:dyDescent="0.2">
      <c r="A73" s="13"/>
      <c r="C73" s="11" t="s">
        <v>24</v>
      </c>
      <c r="D73" s="70">
        <v>4</v>
      </c>
    </row>
    <row r="74" spans="1:4" ht="38.25" x14ac:dyDescent="0.2">
      <c r="A74" s="13"/>
      <c r="C74" s="11" t="s">
        <v>23</v>
      </c>
      <c r="D74" s="70">
        <v>5</v>
      </c>
    </row>
    <row r="75" spans="1:4" x14ac:dyDescent="0.2">
      <c r="A75" s="13"/>
      <c r="C75" s="11" t="s">
        <v>22</v>
      </c>
      <c r="D75" s="70">
        <v>6</v>
      </c>
    </row>
    <row r="76" spans="1:4" ht="25.5" x14ac:dyDescent="0.2">
      <c r="A76" s="13"/>
      <c r="C76" s="11" t="s">
        <v>26</v>
      </c>
      <c r="D76" s="70">
        <v>7</v>
      </c>
    </row>
    <row r="77" spans="1:4" ht="25.5" x14ac:dyDescent="0.2">
      <c r="A77" s="13"/>
      <c r="C77" s="11" t="s">
        <v>27</v>
      </c>
      <c r="D77" s="70">
        <v>8</v>
      </c>
    </row>
    <row r="78" spans="1:4" ht="25.5" x14ac:dyDescent="0.2">
      <c r="A78" s="13"/>
      <c r="C78" s="11" t="s">
        <v>107</v>
      </c>
      <c r="D78" s="70">
        <v>9</v>
      </c>
    </row>
    <row r="79" spans="1:4" x14ac:dyDescent="0.2">
      <c r="A79" s="13"/>
      <c r="D79" s="71"/>
    </row>
    <row r="80" spans="1:4" x14ac:dyDescent="0.2">
      <c r="A80" s="13"/>
      <c r="B80" s="10" t="s">
        <v>127</v>
      </c>
      <c r="C80" s="11" t="s">
        <v>10</v>
      </c>
      <c r="D80" s="70">
        <v>1</v>
      </c>
    </row>
    <row r="81" spans="1:4" x14ac:dyDescent="0.2">
      <c r="A81" s="13"/>
      <c r="C81" s="11" t="s">
        <v>9</v>
      </c>
      <c r="D81" s="70">
        <v>2</v>
      </c>
    </row>
    <row r="82" spans="1:4" ht="25.5" x14ac:dyDescent="0.2">
      <c r="A82" s="13"/>
      <c r="C82" s="11" t="s">
        <v>107</v>
      </c>
      <c r="D82" s="70">
        <v>3</v>
      </c>
    </row>
    <row r="83" spans="1:4" x14ac:dyDescent="0.2">
      <c r="A83" s="126"/>
      <c r="B83" s="127"/>
      <c r="C83" s="127"/>
      <c r="D83" s="128"/>
    </row>
  </sheetData>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4"/>
  <sheetViews>
    <sheetView zoomScaleNormal="100" workbookViewId="0">
      <pane ySplit="3" topLeftCell="A4" activePane="bottomLeft" state="frozen"/>
      <selection pane="bottomLeft" activeCell="A4" sqref="A4"/>
    </sheetView>
  </sheetViews>
  <sheetFormatPr defaultColWidth="15.140625" defaultRowHeight="12.75" x14ac:dyDescent="0.2"/>
  <cols>
    <col min="1" max="1" width="49" style="8" bestFit="1" customWidth="1"/>
    <col min="2" max="2" width="48.5703125" style="8" customWidth="1"/>
    <col min="3" max="4" width="19.7109375" style="8" customWidth="1"/>
    <col min="5" max="5" width="21.140625" style="8" customWidth="1"/>
    <col min="6" max="6" width="19.7109375" style="8" customWidth="1"/>
    <col min="7" max="7" width="29" style="8" customWidth="1"/>
    <col min="8" max="8" width="22.28515625" style="8" customWidth="1"/>
    <col min="9" max="9" width="19.7109375" style="8" customWidth="1"/>
    <col min="10" max="10" width="22" style="8" customWidth="1"/>
    <col min="11" max="11" width="19.7109375" style="8" customWidth="1"/>
    <col min="12" max="12" width="21.28515625" style="8" customWidth="1"/>
    <col min="13" max="13" width="30.140625" style="8" bestFit="1" customWidth="1"/>
    <col min="14" max="14" width="43.28515625" style="8" bestFit="1" customWidth="1"/>
    <col min="15" max="16" width="19.7109375" style="8" customWidth="1"/>
    <col min="17" max="17" width="37.7109375" style="8" customWidth="1"/>
    <col min="18" max="18" width="26.85546875" style="8" customWidth="1"/>
    <col min="19" max="19" width="25.28515625" style="8" customWidth="1"/>
    <col min="20" max="20" width="42.42578125" style="8" customWidth="1"/>
    <col min="21" max="21" width="21.5703125" style="8" customWidth="1"/>
    <col min="22" max="22" width="35.42578125" style="8" customWidth="1"/>
    <col min="23" max="23" width="20.7109375" style="8" customWidth="1"/>
    <col min="24" max="24" width="35.42578125" style="8" customWidth="1"/>
    <col min="25" max="25" width="32.7109375" style="8" customWidth="1"/>
    <col min="26" max="26" width="22.140625" style="8" customWidth="1"/>
    <col min="27" max="27" width="16.140625" style="132" customWidth="1"/>
    <col min="28" max="28" width="39.140625" style="8" customWidth="1"/>
    <col min="29" max="29" width="15.140625" style="132" customWidth="1"/>
    <col min="30" max="30" width="26.5703125" style="8" customWidth="1"/>
    <col min="31" max="31" width="16.140625" style="132" customWidth="1"/>
  </cols>
  <sheetData>
    <row r="1" spans="1:31" s="15" customFormat="1" x14ac:dyDescent="0.2">
      <c r="A1" s="65" t="s">
        <v>45</v>
      </c>
      <c r="B1" s="133"/>
      <c r="C1" s="133" t="s">
        <v>109</v>
      </c>
      <c r="D1" s="134"/>
      <c r="E1" s="134"/>
      <c r="F1" s="134"/>
      <c r="G1" s="134"/>
      <c r="H1" s="134"/>
      <c r="I1" s="134"/>
      <c r="J1" s="134"/>
      <c r="K1" s="134"/>
      <c r="L1" s="134"/>
      <c r="M1" s="134"/>
      <c r="N1" s="134"/>
      <c r="O1" s="134"/>
      <c r="P1" s="135"/>
      <c r="Q1" s="133" t="s">
        <v>110</v>
      </c>
      <c r="R1" s="136"/>
      <c r="S1" s="136"/>
      <c r="T1" s="136"/>
      <c r="U1" s="136"/>
      <c r="V1" s="136"/>
      <c r="W1" s="136"/>
      <c r="X1" s="136"/>
      <c r="Y1" s="137"/>
      <c r="Z1" s="138" t="s">
        <v>21</v>
      </c>
      <c r="AA1" s="139" t="s">
        <v>102</v>
      </c>
      <c r="AB1" s="140"/>
      <c r="AC1" s="140"/>
      <c r="AD1" s="140"/>
      <c r="AE1" s="142"/>
    </row>
    <row r="2" spans="1:31" s="14" customFormat="1" ht="51" x14ac:dyDescent="0.2">
      <c r="A2" s="11" t="s">
        <v>121</v>
      </c>
      <c r="B2" s="11" t="s">
        <v>122</v>
      </c>
      <c r="C2" s="11" t="s">
        <v>76</v>
      </c>
      <c r="D2" s="11" t="s">
        <v>77</v>
      </c>
      <c r="E2" s="11" t="s">
        <v>88</v>
      </c>
      <c r="F2" s="11" t="s">
        <v>78</v>
      </c>
      <c r="G2" s="11" t="s">
        <v>79</v>
      </c>
      <c r="H2" s="11" t="s">
        <v>80</v>
      </c>
      <c r="I2" s="11" t="s">
        <v>89</v>
      </c>
      <c r="J2" s="11" t="s">
        <v>81</v>
      </c>
      <c r="K2" s="11" t="s">
        <v>82</v>
      </c>
      <c r="L2" s="11" t="s">
        <v>83</v>
      </c>
      <c r="M2" s="11" t="s">
        <v>106</v>
      </c>
      <c r="N2" s="11" t="s">
        <v>85</v>
      </c>
      <c r="O2" s="11" t="s">
        <v>86</v>
      </c>
      <c r="P2" s="11" t="s">
        <v>87</v>
      </c>
      <c r="Q2" s="144" t="s">
        <v>129</v>
      </c>
      <c r="R2" s="11" t="s">
        <v>91</v>
      </c>
      <c r="S2" s="11" t="s">
        <v>92</v>
      </c>
      <c r="T2" s="11" t="s">
        <v>93</v>
      </c>
      <c r="U2" s="11" t="s">
        <v>94</v>
      </c>
      <c r="V2" s="11" t="s">
        <v>95</v>
      </c>
      <c r="W2" s="11" t="s">
        <v>96</v>
      </c>
      <c r="X2" s="11" t="s">
        <v>98</v>
      </c>
      <c r="Y2" s="11" t="s">
        <v>97</v>
      </c>
      <c r="Z2" s="11" t="s">
        <v>99</v>
      </c>
      <c r="AA2" s="130" t="s">
        <v>107</v>
      </c>
      <c r="AB2" s="11" t="s">
        <v>100</v>
      </c>
      <c r="AC2" s="130" t="s">
        <v>107</v>
      </c>
      <c r="AD2" s="11" t="s">
        <v>127</v>
      </c>
      <c r="AE2" s="141" t="s">
        <v>107</v>
      </c>
    </row>
    <row r="3" spans="1:31" s="14" customFormat="1" ht="115.5" thickBot="1" x14ac:dyDescent="0.25">
      <c r="A3" s="66" t="s">
        <v>48</v>
      </c>
      <c r="B3" s="66" t="s">
        <v>48</v>
      </c>
      <c r="C3" s="66" t="s">
        <v>49</v>
      </c>
      <c r="D3" s="66" t="s">
        <v>49</v>
      </c>
      <c r="E3" s="66" t="s">
        <v>49</v>
      </c>
      <c r="F3" s="66" t="s">
        <v>49</v>
      </c>
      <c r="G3" s="66" t="s">
        <v>49</v>
      </c>
      <c r="H3" s="66" t="s">
        <v>49</v>
      </c>
      <c r="I3" s="66" t="s">
        <v>49</v>
      </c>
      <c r="J3" s="66" t="s">
        <v>49</v>
      </c>
      <c r="K3" s="66" t="s">
        <v>49</v>
      </c>
      <c r="L3" s="66" t="s">
        <v>49</v>
      </c>
      <c r="M3" s="66" t="s">
        <v>49</v>
      </c>
      <c r="N3" s="66" t="s">
        <v>49</v>
      </c>
      <c r="O3" s="66" t="s">
        <v>49</v>
      </c>
      <c r="P3" s="66" t="s">
        <v>49</v>
      </c>
      <c r="Q3" s="66" t="s">
        <v>105</v>
      </c>
      <c r="R3" s="66" t="s">
        <v>105</v>
      </c>
      <c r="S3" s="66" t="s">
        <v>105</v>
      </c>
      <c r="T3" s="66" t="s">
        <v>105</v>
      </c>
      <c r="U3" s="66" t="s">
        <v>105</v>
      </c>
      <c r="V3" s="66" t="s">
        <v>105</v>
      </c>
      <c r="W3" s="66" t="s">
        <v>105</v>
      </c>
      <c r="X3" s="66" t="s">
        <v>105</v>
      </c>
      <c r="Y3" s="66" t="s">
        <v>105</v>
      </c>
      <c r="Z3" s="66" t="s">
        <v>111</v>
      </c>
      <c r="AA3" s="131" t="s">
        <v>113</v>
      </c>
      <c r="AB3" s="66" t="s">
        <v>112</v>
      </c>
      <c r="AC3" s="131" t="s">
        <v>113</v>
      </c>
      <c r="AD3" s="66" t="s">
        <v>108</v>
      </c>
      <c r="AE3" s="131" t="s">
        <v>113</v>
      </c>
    </row>
    <row r="4" spans="1:31" s="19" customFormat="1" x14ac:dyDescent="0.2">
      <c r="A4" s="22"/>
      <c r="B4" s="22"/>
      <c r="C4" s="22"/>
      <c r="D4" s="22"/>
      <c r="E4" s="22"/>
      <c r="F4" s="22"/>
      <c r="G4" s="22"/>
      <c r="H4" s="22"/>
      <c r="I4" s="22"/>
      <c r="J4" s="22"/>
      <c r="K4" s="22"/>
      <c r="L4" s="22"/>
      <c r="M4" s="22"/>
      <c r="N4" s="22"/>
      <c r="O4" s="22"/>
      <c r="P4" s="22"/>
      <c r="Q4" s="22"/>
      <c r="R4" s="22"/>
      <c r="S4" s="22"/>
      <c r="T4" s="22"/>
      <c r="U4" s="22"/>
      <c r="V4" s="22"/>
      <c r="W4" s="22"/>
      <c r="X4" s="22"/>
      <c r="Y4" s="22"/>
      <c r="Z4" s="22"/>
      <c r="AA4" s="132"/>
      <c r="AB4" s="22"/>
      <c r="AC4" s="132"/>
      <c r="AD4" s="22"/>
      <c r="AE4" s="132"/>
    </row>
    <row r="5" spans="1:31" s="19" customFormat="1" x14ac:dyDescent="0.2">
      <c r="A5" s="22"/>
      <c r="B5" s="22"/>
      <c r="C5" s="22"/>
      <c r="D5" s="22"/>
      <c r="E5" s="22"/>
      <c r="F5" s="22"/>
      <c r="G5" s="22"/>
      <c r="H5" s="22"/>
      <c r="I5" s="22"/>
      <c r="J5" s="22"/>
      <c r="K5" s="22"/>
      <c r="L5" s="22"/>
      <c r="M5" s="22"/>
      <c r="N5" s="22"/>
      <c r="O5" s="22"/>
      <c r="P5" s="22"/>
      <c r="Q5" s="22"/>
      <c r="R5" s="22"/>
      <c r="S5" s="22"/>
      <c r="T5" s="22"/>
      <c r="U5" s="22"/>
      <c r="V5" s="22"/>
      <c r="W5" s="22"/>
      <c r="X5" s="22"/>
      <c r="Y5" s="22"/>
      <c r="Z5" s="22"/>
      <c r="AA5" s="132"/>
      <c r="AB5" s="22"/>
      <c r="AC5" s="132"/>
      <c r="AD5" s="22"/>
      <c r="AE5" s="132"/>
    </row>
    <row r="6" spans="1:31" s="19" customFormat="1" x14ac:dyDescent="0.2">
      <c r="A6" s="22"/>
      <c r="B6" s="22"/>
      <c r="C6" s="22"/>
      <c r="D6" s="22"/>
      <c r="E6" s="22"/>
      <c r="F6" s="22"/>
      <c r="G6" s="22"/>
      <c r="H6" s="22"/>
      <c r="I6" s="22"/>
      <c r="J6" s="22"/>
      <c r="K6" s="22"/>
      <c r="L6" s="22"/>
      <c r="M6" s="22"/>
      <c r="N6" s="22"/>
      <c r="O6" s="22"/>
      <c r="P6" s="22"/>
      <c r="Q6" s="22"/>
      <c r="R6" s="22"/>
      <c r="S6" s="22"/>
      <c r="T6" s="22"/>
      <c r="U6" s="22"/>
      <c r="V6" s="22"/>
      <c r="W6" s="22"/>
      <c r="X6" s="22"/>
      <c r="Y6" s="22"/>
      <c r="Z6" s="22"/>
      <c r="AA6" s="132"/>
      <c r="AB6" s="22"/>
      <c r="AC6" s="132"/>
      <c r="AD6" s="22"/>
      <c r="AE6" s="132"/>
    </row>
    <row r="7" spans="1:31" s="19" customFormat="1" x14ac:dyDescent="0.2">
      <c r="A7" s="22"/>
      <c r="B7" s="22"/>
      <c r="C7" s="22"/>
      <c r="D7" s="22"/>
      <c r="E7" s="22"/>
      <c r="F7" s="22"/>
      <c r="G7" s="22"/>
      <c r="H7" s="22"/>
      <c r="I7" s="22"/>
      <c r="J7" s="22"/>
      <c r="K7" s="22"/>
      <c r="L7" s="22"/>
      <c r="M7" s="22"/>
      <c r="N7" s="22"/>
      <c r="O7" s="22"/>
      <c r="P7" s="22"/>
      <c r="Q7" s="22"/>
      <c r="R7" s="22"/>
      <c r="S7" s="22"/>
      <c r="T7" s="22"/>
      <c r="U7" s="22"/>
      <c r="V7" s="22"/>
      <c r="W7" s="22"/>
      <c r="X7" s="22"/>
      <c r="Y7" s="22"/>
      <c r="Z7" s="22"/>
      <c r="AA7" s="132"/>
      <c r="AB7" s="22"/>
      <c r="AC7" s="132"/>
      <c r="AD7" s="22"/>
      <c r="AE7" s="132"/>
    </row>
    <row r="8" spans="1:31" s="19" customFormat="1" x14ac:dyDescent="0.2">
      <c r="A8" s="22"/>
      <c r="B8" s="22"/>
      <c r="C8" s="22"/>
      <c r="D8" s="22"/>
      <c r="E8" s="22"/>
      <c r="F8" s="22"/>
      <c r="G8" s="22"/>
      <c r="H8" s="22"/>
      <c r="I8" s="22"/>
      <c r="J8" s="22"/>
      <c r="K8" s="22"/>
      <c r="L8" s="22"/>
      <c r="M8" s="22"/>
      <c r="N8" s="22"/>
      <c r="O8" s="22"/>
      <c r="P8" s="22"/>
      <c r="Q8" s="22"/>
      <c r="R8" s="22"/>
      <c r="S8" s="22"/>
      <c r="T8" s="22"/>
      <c r="U8" s="22"/>
      <c r="V8" s="22"/>
      <c r="W8" s="22"/>
      <c r="X8" s="22"/>
      <c r="Y8" s="22"/>
      <c r="Z8" s="22"/>
      <c r="AA8" s="132"/>
      <c r="AB8" s="22"/>
      <c r="AC8" s="132"/>
      <c r="AD8" s="22"/>
      <c r="AE8" s="132"/>
    </row>
    <row r="9" spans="1:31" s="19" customFormat="1" x14ac:dyDescent="0.2">
      <c r="A9" s="22"/>
      <c r="B9" s="22"/>
      <c r="C9" s="22"/>
      <c r="D9" s="22"/>
      <c r="E9" s="22"/>
      <c r="F9" s="22"/>
      <c r="G9" s="22"/>
      <c r="H9" s="22"/>
      <c r="I9" s="22"/>
      <c r="J9" s="22"/>
      <c r="K9" s="22"/>
      <c r="L9" s="22"/>
      <c r="M9" s="22"/>
      <c r="N9" s="22"/>
      <c r="O9" s="22"/>
      <c r="P9" s="22"/>
      <c r="Q9" s="22"/>
      <c r="R9" s="22"/>
      <c r="S9" s="22"/>
      <c r="T9" s="22"/>
      <c r="U9" s="22"/>
      <c r="V9" s="22"/>
      <c r="W9" s="22"/>
      <c r="X9" s="22"/>
      <c r="Y9" s="22"/>
      <c r="Z9" s="22"/>
      <c r="AA9" s="132"/>
      <c r="AB9" s="22"/>
      <c r="AC9" s="132"/>
      <c r="AD9" s="22"/>
      <c r="AE9" s="132"/>
    </row>
    <row r="10" spans="1:31" s="19" customFormat="1" x14ac:dyDescent="0.2">
      <c r="A10" s="22"/>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132"/>
      <c r="AB10" s="22"/>
      <c r="AC10" s="132"/>
      <c r="AD10" s="22"/>
      <c r="AE10" s="132"/>
    </row>
    <row r="11" spans="1:31" s="19" customFormat="1" x14ac:dyDescent="0.2">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132"/>
      <c r="AB11" s="22"/>
      <c r="AC11" s="132"/>
      <c r="AD11" s="22"/>
      <c r="AE11" s="132"/>
    </row>
    <row r="12" spans="1:31" s="19" customFormat="1" x14ac:dyDescent="0.2">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132"/>
      <c r="AB12" s="22"/>
      <c r="AC12" s="132"/>
      <c r="AD12" s="22"/>
      <c r="AE12" s="132"/>
    </row>
    <row r="13" spans="1:31" s="19" customFormat="1" x14ac:dyDescent="0.2">
      <c r="A13" s="22"/>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132"/>
      <c r="AB13" s="22"/>
      <c r="AC13" s="132"/>
      <c r="AD13" s="22"/>
      <c r="AE13" s="132"/>
    </row>
    <row r="42" spans="8:8" x14ac:dyDescent="0.2">
      <c r="H42" s="9"/>
    </row>
    <row r="43" spans="8:8" x14ac:dyDescent="0.2">
      <c r="H43" s="9"/>
    </row>
    <row r="54" spans="1:31" s="19" customFormat="1" x14ac:dyDescent="0.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132"/>
      <c r="AB54" s="22"/>
      <c r="AC54" s="132"/>
      <c r="AD54" s="22"/>
      <c r="AE54" s="132"/>
    </row>
  </sheetData>
  <dataValidations count="5">
    <dataValidation allowBlank="1" showInputMessage="1" showErrorMessage="1" error="Enter a number between 1-9 or leave blank" sqref="AC4:AC1048576 AA4:AA1048576 AE4:AE1048576"/>
    <dataValidation type="whole" allowBlank="1" showInputMessage="1" showErrorMessage="1" prompt="Enter a number between 1 thru 3 or leave blank" sqref="A4:B1048576">
      <formula1>1</formula1>
      <formula2>3</formula2>
    </dataValidation>
    <dataValidation type="whole" allowBlank="1" showInputMessage="1" showErrorMessage="1" prompt="Enter a number between 1 thru 5 or leave blank" sqref="C4:Z1048576">
      <formula1>1</formula1>
      <formula2>5</formula2>
    </dataValidation>
    <dataValidation type="whole" allowBlank="1" showInputMessage="1" showErrorMessage="1" prompt="Enter a number between 1 thru 9 or leave blank" sqref="AB4:AB1048576">
      <formula1>1</formula1>
      <formula2>9</formula2>
    </dataValidation>
    <dataValidation type="whole" allowBlank="1" showInputMessage="1" showErrorMessage="1" prompt="Enter a number between 1 thru 3 or leave blank_x000a_" sqref="AD4:AD1048576">
      <formula1>1</formula1>
      <formula2>3</formula2>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P626"/>
  <sheetViews>
    <sheetView workbookViewId="0">
      <pane ySplit="2" topLeftCell="A3" activePane="bottomLeft" state="frozen"/>
      <selection pane="bottomLeft" activeCell="A2" sqref="A2"/>
    </sheetView>
  </sheetViews>
  <sheetFormatPr defaultRowHeight="12.75" x14ac:dyDescent="0.2"/>
  <cols>
    <col min="1" max="2" width="28.28515625" customWidth="1"/>
    <col min="4" max="4" width="31.28515625" customWidth="1"/>
  </cols>
  <sheetData>
    <row r="1" spans="1:172" s="19" customFormat="1" x14ac:dyDescent="0.2">
      <c r="A1" s="63" t="s">
        <v>58</v>
      </c>
      <c r="B1" s="143"/>
      <c r="F1" s="18"/>
      <c r="J1" s="18"/>
      <c r="N1" s="18"/>
      <c r="R1" s="20"/>
      <c r="S1" s="44" t="s">
        <v>37</v>
      </c>
      <c r="V1" s="24"/>
      <c r="Y1" s="41"/>
      <c r="Z1" s="18"/>
      <c r="AA1" s="44" t="s">
        <v>38</v>
      </c>
      <c r="AD1" s="24"/>
      <c r="AG1" s="26"/>
      <c r="AH1" s="26"/>
      <c r="AI1" s="26"/>
      <c r="AL1" s="24"/>
      <c r="AP1" s="24"/>
      <c r="AQ1" s="44"/>
      <c r="AR1" s="18"/>
      <c r="AS1" s="18"/>
      <c r="AT1" s="24"/>
      <c r="AU1" s="102" t="s">
        <v>38</v>
      </c>
      <c r="AV1" s="24"/>
      <c r="AW1" s="24"/>
      <c r="AX1" s="24"/>
      <c r="AY1" s="24"/>
      <c r="BB1" s="24"/>
      <c r="BF1" s="24"/>
      <c r="BG1" s="44"/>
      <c r="BJ1" s="24"/>
      <c r="BK1" s="103"/>
      <c r="BN1" s="43"/>
      <c r="BO1" s="102" t="s">
        <v>38</v>
      </c>
      <c r="BR1" s="24"/>
      <c r="BV1" s="44"/>
      <c r="BZ1" s="24"/>
      <c r="CA1" s="103"/>
      <c r="CD1" s="24"/>
      <c r="CE1" s="21"/>
      <c r="CF1" s="22"/>
      <c r="CH1" s="43"/>
      <c r="CJ1" s="18"/>
      <c r="CK1" s="91" t="s">
        <v>54</v>
      </c>
      <c r="CL1" s="76"/>
      <c r="CM1" s="18"/>
      <c r="CN1" s="21"/>
      <c r="CO1" s="44" t="s">
        <v>43</v>
      </c>
      <c r="CP1" s="18"/>
      <c r="CQ1" s="18"/>
      <c r="CR1" s="24"/>
      <c r="CV1" s="24"/>
      <c r="CW1" s="18"/>
      <c r="CX1" s="18"/>
      <c r="CY1" s="34"/>
      <c r="CZ1" s="24"/>
      <c r="DD1" s="24"/>
      <c r="DH1" s="24"/>
      <c r="DL1" s="24"/>
      <c r="DP1" s="24"/>
      <c r="DQ1" s="45" t="s">
        <v>34</v>
      </c>
      <c r="DT1" s="24"/>
      <c r="DX1" s="24"/>
      <c r="DY1" s="46"/>
      <c r="EB1" s="43"/>
      <c r="ED1" s="18"/>
      <c r="EE1" s="104" t="s">
        <v>54</v>
      </c>
      <c r="EF1" s="105"/>
      <c r="EG1" s="46"/>
      <c r="EH1" s="18"/>
      <c r="EI1" s="18"/>
      <c r="EJ1" s="18"/>
      <c r="EK1" s="18"/>
      <c r="EL1" s="18"/>
      <c r="EM1" s="18"/>
      <c r="EN1" s="18"/>
      <c r="EO1" s="18"/>
      <c r="EP1" s="18"/>
      <c r="EQ1" s="18"/>
      <c r="ER1" s="18"/>
      <c r="ES1" s="18"/>
      <c r="ET1" s="18"/>
      <c r="EU1" s="18"/>
      <c r="EV1" s="18"/>
      <c r="EW1" s="18"/>
      <c r="EX1" s="18"/>
      <c r="EY1" s="18"/>
      <c r="EZ1" s="18"/>
      <c r="FA1" s="18"/>
      <c r="FB1" s="18"/>
      <c r="FC1" s="18"/>
      <c r="FD1" s="18"/>
      <c r="FE1" s="18"/>
      <c r="FF1" s="18"/>
      <c r="FG1" s="18"/>
      <c r="FH1" s="18"/>
      <c r="FI1" s="18"/>
      <c r="FJ1" s="18"/>
      <c r="FK1" s="18"/>
      <c r="FL1" s="18"/>
      <c r="FM1" s="18"/>
      <c r="FN1" s="18"/>
      <c r="FO1" s="18"/>
      <c r="FP1" s="18"/>
    </row>
    <row r="2" spans="1:172" ht="51.75" thickBot="1" x14ac:dyDescent="0.25">
      <c r="A2" s="96" t="s">
        <v>124</v>
      </c>
      <c r="B2" s="96" t="s">
        <v>123</v>
      </c>
      <c r="D2" s="106" t="s">
        <v>59</v>
      </c>
    </row>
    <row r="3" spans="1:172" x14ac:dyDescent="0.2">
      <c r="A3" s="100" t="e">
        <f>AVERAGE('Data Collection'!C4:P4)</f>
        <v>#DIV/0!</v>
      </c>
      <c r="B3" s="100" t="e">
        <f>AVERAGE('Data Collection'!Q4:Y4)</f>
        <v>#DIV/0!</v>
      </c>
    </row>
    <row r="4" spans="1:172" x14ac:dyDescent="0.2">
      <c r="A4" s="100" t="e">
        <f>AVERAGE('Data Collection'!C5:P5)</f>
        <v>#DIV/0!</v>
      </c>
      <c r="B4" s="100" t="e">
        <f>AVERAGE('Data Collection'!Q5:Y5)</f>
        <v>#DIV/0!</v>
      </c>
    </row>
    <row r="5" spans="1:172" x14ac:dyDescent="0.2">
      <c r="A5" s="100" t="e">
        <f>AVERAGE('Data Collection'!C6:P6)</f>
        <v>#DIV/0!</v>
      </c>
      <c r="B5" s="100" t="e">
        <f>AVERAGE('Data Collection'!Q6:Y6)</f>
        <v>#DIV/0!</v>
      </c>
    </row>
    <row r="6" spans="1:172" x14ac:dyDescent="0.2">
      <c r="A6" s="100" t="e">
        <f>AVERAGE('Data Collection'!C7:P7)</f>
        <v>#DIV/0!</v>
      </c>
      <c r="B6" s="100" t="e">
        <f>AVERAGE('Data Collection'!Q7:Y7)</f>
        <v>#DIV/0!</v>
      </c>
    </row>
    <row r="7" spans="1:172" x14ac:dyDescent="0.2">
      <c r="A7" s="100" t="e">
        <f>AVERAGE('Data Collection'!C8:P8)</f>
        <v>#DIV/0!</v>
      </c>
      <c r="B7" s="100" t="e">
        <f>AVERAGE('Data Collection'!Q8:Y8)</f>
        <v>#DIV/0!</v>
      </c>
    </row>
    <row r="8" spans="1:172" x14ac:dyDescent="0.2">
      <c r="A8" s="100" t="e">
        <f>AVERAGE('Data Collection'!C9:P9)</f>
        <v>#DIV/0!</v>
      </c>
      <c r="B8" s="100" t="e">
        <f>AVERAGE('Data Collection'!Q9:Y9)</f>
        <v>#DIV/0!</v>
      </c>
    </row>
    <row r="9" spans="1:172" x14ac:dyDescent="0.2">
      <c r="A9" s="100" t="e">
        <f>AVERAGE('Data Collection'!C10:P10)</f>
        <v>#DIV/0!</v>
      </c>
      <c r="B9" s="100" t="e">
        <f>AVERAGE('Data Collection'!Q10:Y10)</f>
        <v>#DIV/0!</v>
      </c>
    </row>
    <row r="10" spans="1:172" x14ac:dyDescent="0.2">
      <c r="A10" s="100" t="e">
        <f>AVERAGE('Data Collection'!C11:P11)</f>
        <v>#DIV/0!</v>
      </c>
      <c r="B10" s="100" t="e">
        <f>AVERAGE('Data Collection'!Q11:Y11)</f>
        <v>#DIV/0!</v>
      </c>
    </row>
    <row r="11" spans="1:172" x14ac:dyDescent="0.2">
      <c r="A11" s="100" t="e">
        <f>AVERAGE('Data Collection'!C12:P12)</f>
        <v>#DIV/0!</v>
      </c>
      <c r="B11" s="100" t="e">
        <f>AVERAGE('Data Collection'!Q12:Y12)</f>
        <v>#DIV/0!</v>
      </c>
    </row>
    <row r="12" spans="1:172" x14ac:dyDescent="0.2">
      <c r="A12" s="100" t="e">
        <f>AVERAGE('Data Collection'!C13:P13)</f>
        <v>#DIV/0!</v>
      </c>
      <c r="B12" s="100" t="e">
        <f>AVERAGE('Data Collection'!Q13:Y13)</f>
        <v>#DIV/0!</v>
      </c>
    </row>
    <row r="13" spans="1:172" x14ac:dyDescent="0.2">
      <c r="A13" s="100" t="e">
        <f>AVERAGE('Data Collection'!C14:P14)</f>
        <v>#DIV/0!</v>
      </c>
      <c r="B13" s="100" t="e">
        <f>AVERAGE('Data Collection'!Q14:Y14)</f>
        <v>#DIV/0!</v>
      </c>
    </row>
    <row r="14" spans="1:172" x14ac:dyDescent="0.2">
      <c r="A14" s="100" t="e">
        <f>AVERAGE('Data Collection'!C15:P15)</f>
        <v>#DIV/0!</v>
      </c>
      <c r="B14" s="100" t="e">
        <f>AVERAGE('Data Collection'!Q15:Y15)</f>
        <v>#DIV/0!</v>
      </c>
    </row>
    <row r="15" spans="1:172" x14ac:dyDescent="0.2">
      <c r="A15" s="100" t="e">
        <f>AVERAGE('Data Collection'!C16:P16)</f>
        <v>#DIV/0!</v>
      </c>
      <c r="B15" s="100" t="e">
        <f>AVERAGE('Data Collection'!Q16:Y16)</f>
        <v>#DIV/0!</v>
      </c>
    </row>
    <row r="16" spans="1:172" x14ac:dyDescent="0.2">
      <c r="A16" s="100" t="e">
        <f>AVERAGE('Data Collection'!C17:P17)</f>
        <v>#DIV/0!</v>
      </c>
      <c r="B16" s="100" t="e">
        <f>AVERAGE('Data Collection'!Q17:Y17)</f>
        <v>#DIV/0!</v>
      </c>
    </row>
    <row r="17" spans="1:2" x14ac:dyDescent="0.2">
      <c r="A17" s="100" t="e">
        <f>AVERAGE('Data Collection'!C18:P18)</f>
        <v>#DIV/0!</v>
      </c>
      <c r="B17" s="100" t="e">
        <f>AVERAGE('Data Collection'!Q18:Y18)</f>
        <v>#DIV/0!</v>
      </c>
    </row>
    <row r="18" spans="1:2" x14ac:dyDescent="0.2">
      <c r="A18" s="100" t="e">
        <f>AVERAGE('Data Collection'!C19:P19)</f>
        <v>#DIV/0!</v>
      </c>
      <c r="B18" s="100" t="e">
        <f>AVERAGE('Data Collection'!Q19:Y19)</f>
        <v>#DIV/0!</v>
      </c>
    </row>
    <row r="19" spans="1:2" x14ac:dyDescent="0.2">
      <c r="A19" s="100" t="e">
        <f>AVERAGE('Data Collection'!C20:P20)</f>
        <v>#DIV/0!</v>
      </c>
      <c r="B19" s="100" t="e">
        <f>AVERAGE('Data Collection'!Q20:Y20)</f>
        <v>#DIV/0!</v>
      </c>
    </row>
    <row r="20" spans="1:2" x14ac:dyDescent="0.2">
      <c r="A20" s="100" t="e">
        <f>AVERAGE('Data Collection'!C21:P21)</f>
        <v>#DIV/0!</v>
      </c>
      <c r="B20" s="100" t="e">
        <f>AVERAGE('Data Collection'!Q21:Y21)</f>
        <v>#DIV/0!</v>
      </c>
    </row>
    <row r="21" spans="1:2" x14ac:dyDescent="0.2">
      <c r="A21" s="100" t="e">
        <f>AVERAGE('Data Collection'!C22:P22)</f>
        <v>#DIV/0!</v>
      </c>
      <c r="B21" s="100" t="e">
        <f>AVERAGE('Data Collection'!Q22:Y22)</f>
        <v>#DIV/0!</v>
      </c>
    </row>
    <row r="22" spans="1:2" x14ac:dyDescent="0.2">
      <c r="A22" s="100" t="e">
        <f>AVERAGE('Data Collection'!C23:P23)</f>
        <v>#DIV/0!</v>
      </c>
      <c r="B22" s="100" t="e">
        <f>AVERAGE('Data Collection'!Q23:Y23)</f>
        <v>#DIV/0!</v>
      </c>
    </row>
    <row r="23" spans="1:2" x14ac:dyDescent="0.2">
      <c r="A23" s="100" t="e">
        <f>AVERAGE('Data Collection'!C24:P24)</f>
        <v>#DIV/0!</v>
      </c>
      <c r="B23" s="100" t="e">
        <f>AVERAGE('Data Collection'!Q24:Y24)</f>
        <v>#DIV/0!</v>
      </c>
    </row>
    <row r="24" spans="1:2" x14ac:dyDescent="0.2">
      <c r="A24" s="100" t="e">
        <f>AVERAGE('Data Collection'!C25:P25)</f>
        <v>#DIV/0!</v>
      </c>
      <c r="B24" s="100" t="e">
        <f>AVERAGE('Data Collection'!Q25:Y25)</f>
        <v>#DIV/0!</v>
      </c>
    </row>
    <row r="25" spans="1:2" x14ac:dyDescent="0.2">
      <c r="A25" s="100" t="e">
        <f>AVERAGE('Data Collection'!C26:P26)</f>
        <v>#DIV/0!</v>
      </c>
      <c r="B25" s="100" t="e">
        <f>AVERAGE('Data Collection'!Q26:Y26)</f>
        <v>#DIV/0!</v>
      </c>
    </row>
    <row r="26" spans="1:2" x14ac:dyDescent="0.2">
      <c r="A26" s="100" t="e">
        <f>AVERAGE('Data Collection'!C27:P27)</f>
        <v>#DIV/0!</v>
      </c>
      <c r="B26" s="100" t="e">
        <f>AVERAGE('Data Collection'!Q27:Y27)</f>
        <v>#DIV/0!</v>
      </c>
    </row>
    <row r="27" spans="1:2" x14ac:dyDescent="0.2">
      <c r="A27" s="100" t="e">
        <f>AVERAGE('Data Collection'!C28:P28)</f>
        <v>#DIV/0!</v>
      </c>
      <c r="B27" s="100" t="e">
        <f>AVERAGE('Data Collection'!Q28:Y28)</f>
        <v>#DIV/0!</v>
      </c>
    </row>
    <row r="28" spans="1:2" x14ac:dyDescent="0.2">
      <c r="A28" s="100" t="e">
        <f>AVERAGE('Data Collection'!C29:P29)</f>
        <v>#DIV/0!</v>
      </c>
      <c r="B28" s="100" t="e">
        <f>AVERAGE('Data Collection'!Q29:Y29)</f>
        <v>#DIV/0!</v>
      </c>
    </row>
    <row r="29" spans="1:2" x14ac:dyDescent="0.2">
      <c r="A29" s="100" t="e">
        <f>AVERAGE('Data Collection'!C30:P30)</f>
        <v>#DIV/0!</v>
      </c>
      <c r="B29" s="100" t="e">
        <f>AVERAGE('Data Collection'!Q30:Y30)</f>
        <v>#DIV/0!</v>
      </c>
    </row>
    <row r="30" spans="1:2" x14ac:dyDescent="0.2">
      <c r="A30" s="100" t="e">
        <f>AVERAGE('Data Collection'!C31:P31)</f>
        <v>#DIV/0!</v>
      </c>
      <c r="B30" s="100" t="e">
        <f>AVERAGE('Data Collection'!Q31:Y31)</f>
        <v>#DIV/0!</v>
      </c>
    </row>
    <row r="31" spans="1:2" x14ac:dyDescent="0.2">
      <c r="A31" s="100" t="e">
        <f>AVERAGE('Data Collection'!C32:P32)</f>
        <v>#DIV/0!</v>
      </c>
      <c r="B31" s="100" t="e">
        <f>AVERAGE('Data Collection'!Q32:Y32)</f>
        <v>#DIV/0!</v>
      </c>
    </row>
    <row r="32" spans="1:2" x14ac:dyDescent="0.2">
      <c r="A32" s="100" t="e">
        <f>AVERAGE('Data Collection'!C33:P33)</f>
        <v>#DIV/0!</v>
      </c>
      <c r="B32" s="100" t="e">
        <f>AVERAGE('Data Collection'!Q33:Y33)</f>
        <v>#DIV/0!</v>
      </c>
    </row>
    <row r="33" spans="1:2" x14ac:dyDescent="0.2">
      <c r="A33" s="100" t="e">
        <f>AVERAGE('Data Collection'!C34:P34)</f>
        <v>#DIV/0!</v>
      </c>
      <c r="B33" s="100" t="e">
        <f>AVERAGE('Data Collection'!Q34:Y34)</f>
        <v>#DIV/0!</v>
      </c>
    </row>
    <row r="34" spans="1:2" x14ac:dyDescent="0.2">
      <c r="A34" s="100" t="e">
        <f>AVERAGE('Data Collection'!C35:P35)</f>
        <v>#DIV/0!</v>
      </c>
      <c r="B34" s="100" t="e">
        <f>AVERAGE('Data Collection'!Q35:Y35)</f>
        <v>#DIV/0!</v>
      </c>
    </row>
    <row r="35" spans="1:2" x14ac:dyDescent="0.2">
      <c r="A35" s="100" t="e">
        <f>AVERAGE('Data Collection'!C36:P36)</f>
        <v>#DIV/0!</v>
      </c>
      <c r="B35" s="100" t="e">
        <f>AVERAGE('Data Collection'!Q36:Y36)</f>
        <v>#DIV/0!</v>
      </c>
    </row>
    <row r="36" spans="1:2" x14ac:dyDescent="0.2">
      <c r="A36" s="100" t="e">
        <f>AVERAGE('Data Collection'!C37:P37)</f>
        <v>#DIV/0!</v>
      </c>
      <c r="B36" s="100" t="e">
        <f>AVERAGE('Data Collection'!Q37:Y37)</f>
        <v>#DIV/0!</v>
      </c>
    </row>
    <row r="37" spans="1:2" x14ac:dyDescent="0.2">
      <c r="A37" s="100" t="e">
        <f>AVERAGE('Data Collection'!C38:P38)</f>
        <v>#DIV/0!</v>
      </c>
      <c r="B37" s="100" t="e">
        <f>AVERAGE('Data Collection'!Q38:Y38)</f>
        <v>#DIV/0!</v>
      </c>
    </row>
    <row r="38" spans="1:2" x14ac:dyDescent="0.2">
      <c r="A38" s="100" t="e">
        <f>AVERAGE('Data Collection'!C39:P39)</f>
        <v>#DIV/0!</v>
      </c>
      <c r="B38" s="100" t="e">
        <f>AVERAGE('Data Collection'!Q39:Y39)</f>
        <v>#DIV/0!</v>
      </c>
    </row>
    <row r="39" spans="1:2" x14ac:dyDescent="0.2">
      <c r="A39" s="100" t="e">
        <f>AVERAGE('Data Collection'!C40:P40)</f>
        <v>#DIV/0!</v>
      </c>
      <c r="B39" s="100" t="e">
        <f>AVERAGE('Data Collection'!Q40:Y40)</f>
        <v>#DIV/0!</v>
      </c>
    </row>
    <row r="40" spans="1:2" x14ac:dyDescent="0.2">
      <c r="A40" s="100" t="e">
        <f>AVERAGE('Data Collection'!C41:P41)</f>
        <v>#DIV/0!</v>
      </c>
      <c r="B40" s="100" t="e">
        <f>AVERAGE('Data Collection'!Q41:Y41)</f>
        <v>#DIV/0!</v>
      </c>
    </row>
    <row r="41" spans="1:2" x14ac:dyDescent="0.2">
      <c r="A41" s="100" t="e">
        <f>AVERAGE('Data Collection'!C42:P42)</f>
        <v>#DIV/0!</v>
      </c>
      <c r="B41" s="100" t="e">
        <f>AVERAGE('Data Collection'!Q42:Y42)</f>
        <v>#DIV/0!</v>
      </c>
    </row>
    <row r="42" spans="1:2" x14ac:dyDescent="0.2">
      <c r="A42" s="100" t="e">
        <f>AVERAGE('Data Collection'!C43:P43)</f>
        <v>#DIV/0!</v>
      </c>
      <c r="B42" s="100" t="e">
        <f>AVERAGE('Data Collection'!Q43:Y43)</f>
        <v>#DIV/0!</v>
      </c>
    </row>
    <row r="43" spans="1:2" x14ac:dyDescent="0.2">
      <c r="A43" s="100" t="e">
        <f>AVERAGE('Data Collection'!C44:P44)</f>
        <v>#DIV/0!</v>
      </c>
      <c r="B43" s="100" t="e">
        <f>AVERAGE('Data Collection'!Q44:Y44)</f>
        <v>#DIV/0!</v>
      </c>
    </row>
    <row r="44" spans="1:2" x14ac:dyDescent="0.2">
      <c r="A44" s="100" t="e">
        <f>AVERAGE('Data Collection'!C45:P45)</f>
        <v>#DIV/0!</v>
      </c>
      <c r="B44" s="100" t="e">
        <f>AVERAGE('Data Collection'!Q45:Y45)</f>
        <v>#DIV/0!</v>
      </c>
    </row>
    <row r="45" spans="1:2" x14ac:dyDescent="0.2">
      <c r="A45" s="100" t="e">
        <f>AVERAGE('Data Collection'!C46:P46)</f>
        <v>#DIV/0!</v>
      </c>
      <c r="B45" s="100" t="e">
        <f>AVERAGE('Data Collection'!Q46:Y46)</f>
        <v>#DIV/0!</v>
      </c>
    </row>
    <row r="46" spans="1:2" x14ac:dyDescent="0.2">
      <c r="A46" s="100" t="e">
        <f>AVERAGE('Data Collection'!C47:P47)</f>
        <v>#DIV/0!</v>
      </c>
      <c r="B46" s="100" t="e">
        <f>AVERAGE('Data Collection'!Q47:Y47)</f>
        <v>#DIV/0!</v>
      </c>
    </row>
    <row r="47" spans="1:2" x14ac:dyDescent="0.2">
      <c r="A47" s="100" t="e">
        <f>AVERAGE('Data Collection'!C48:P48)</f>
        <v>#DIV/0!</v>
      </c>
      <c r="B47" s="100" t="e">
        <f>AVERAGE('Data Collection'!Q48:Y48)</f>
        <v>#DIV/0!</v>
      </c>
    </row>
    <row r="48" spans="1:2" x14ac:dyDescent="0.2">
      <c r="A48" s="100" t="e">
        <f>AVERAGE('Data Collection'!C49:P49)</f>
        <v>#DIV/0!</v>
      </c>
      <c r="B48" s="100" t="e">
        <f>AVERAGE('Data Collection'!Q49:Y49)</f>
        <v>#DIV/0!</v>
      </c>
    </row>
    <row r="49" spans="1:2" x14ac:dyDescent="0.2">
      <c r="A49" s="100" t="e">
        <f>AVERAGE('Data Collection'!C50:P50)</f>
        <v>#DIV/0!</v>
      </c>
      <c r="B49" s="100" t="e">
        <f>AVERAGE('Data Collection'!Q50:Y50)</f>
        <v>#DIV/0!</v>
      </c>
    </row>
    <row r="50" spans="1:2" x14ac:dyDescent="0.2">
      <c r="A50" s="100" t="e">
        <f>AVERAGE('Data Collection'!C51:P51)</f>
        <v>#DIV/0!</v>
      </c>
      <c r="B50" s="100" t="e">
        <f>AVERAGE('Data Collection'!Q51:Y51)</f>
        <v>#DIV/0!</v>
      </c>
    </row>
    <row r="51" spans="1:2" x14ac:dyDescent="0.2">
      <c r="A51" s="100" t="e">
        <f>AVERAGE('Data Collection'!C52:P52)</f>
        <v>#DIV/0!</v>
      </c>
      <c r="B51" s="100" t="e">
        <f>AVERAGE('Data Collection'!Q52:Y52)</f>
        <v>#DIV/0!</v>
      </c>
    </row>
    <row r="52" spans="1:2" x14ac:dyDescent="0.2">
      <c r="A52" s="100" t="e">
        <f>AVERAGE('Data Collection'!C53:P53)</f>
        <v>#DIV/0!</v>
      </c>
      <c r="B52" s="100" t="e">
        <f>AVERAGE('Data Collection'!Q53:Y53)</f>
        <v>#DIV/0!</v>
      </c>
    </row>
    <row r="53" spans="1:2" x14ac:dyDescent="0.2">
      <c r="A53" s="100" t="e">
        <f>AVERAGE('Data Collection'!C54:P54)</f>
        <v>#DIV/0!</v>
      </c>
      <c r="B53" s="100" t="e">
        <f>AVERAGE('Data Collection'!Q54:Y54)</f>
        <v>#DIV/0!</v>
      </c>
    </row>
    <row r="54" spans="1:2" x14ac:dyDescent="0.2">
      <c r="A54" s="100" t="e">
        <f>AVERAGE('Data Collection'!C55:P55)</f>
        <v>#DIV/0!</v>
      </c>
      <c r="B54" s="100" t="e">
        <f>AVERAGE('Data Collection'!Q55:Y55)</f>
        <v>#DIV/0!</v>
      </c>
    </row>
    <row r="55" spans="1:2" x14ac:dyDescent="0.2">
      <c r="A55" s="100" t="e">
        <f>AVERAGE('Data Collection'!C56:P56)</f>
        <v>#DIV/0!</v>
      </c>
      <c r="B55" s="100" t="e">
        <f>AVERAGE('Data Collection'!Q56:Y56)</f>
        <v>#DIV/0!</v>
      </c>
    </row>
    <row r="56" spans="1:2" x14ac:dyDescent="0.2">
      <c r="A56" s="100" t="e">
        <f>AVERAGE('Data Collection'!C57:P57)</f>
        <v>#DIV/0!</v>
      </c>
      <c r="B56" s="100" t="e">
        <f>AVERAGE('Data Collection'!Q57:Y57)</f>
        <v>#DIV/0!</v>
      </c>
    </row>
    <row r="57" spans="1:2" x14ac:dyDescent="0.2">
      <c r="A57" s="100" t="e">
        <f>AVERAGE('Data Collection'!C58:P58)</f>
        <v>#DIV/0!</v>
      </c>
      <c r="B57" s="100" t="e">
        <f>AVERAGE('Data Collection'!Q58:Y58)</f>
        <v>#DIV/0!</v>
      </c>
    </row>
    <row r="58" spans="1:2" x14ac:dyDescent="0.2">
      <c r="A58" s="100" t="e">
        <f>AVERAGE('Data Collection'!C59:P59)</f>
        <v>#DIV/0!</v>
      </c>
      <c r="B58" s="100" t="e">
        <f>AVERAGE('Data Collection'!Q59:Y59)</f>
        <v>#DIV/0!</v>
      </c>
    </row>
    <row r="59" spans="1:2" x14ac:dyDescent="0.2">
      <c r="A59" s="100" t="e">
        <f>AVERAGE('Data Collection'!C60:P60)</f>
        <v>#DIV/0!</v>
      </c>
      <c r="B59" s="100" t="e">
        <f>AVERAGE('Data Collection'!Q60:Y60)</f>
        <v>#DIV/0!</v>
      </c>
    </row>
    <row r="60" spans="1:2" x14ac:dyDescent="0.2">
      <c r="A60" s="100" t="e">
        <f>AVERAGE('Data Collection'!C61:P61)</f>
        <v>#DIV/0!</v>
      </c>
      <c r="B60" s="100" t="e">
        <f>AVERAGE('Data Collection'!Q61:Y61)</f>
        <v>#DIV/0!</v>
      </c>
    </row>
    <row r="61" spans="1:2" x14ac:dyDescent="0.2">
      <c r="A61" s="100" t="e">
        <f>AVERAGE('Data Collection'!C62:P62)</f>
        <v>#DIV/0!</v>
      </c>
      <c r="B61" s="100" t="e">
        <f>AVERAGE('Data Collection'!Q62:Y62)</f>
        <v>#DIV/0!</v>
      </c>
    </row>
    <row r="62" spans="1:2" x14ac:dyDescent="0.2">
      <c r="A62" s="100" t="e">
        <f>AVERAGE('Data Collection'!C63:P63)</f>
        <v>#DIV/0!</v>
      </c>
      <c r="B62" s="100" t="e">
        <f>AVERAGE('Data Collection'!Q63:Y63)</f>
        <v>#DIV/0!</v>
      </c>
    </row>
    <row r="63" spans="1:2" x14ac:dyDescent="0.2">
      <c r="A63" s="100" t="e">
        <f>AVERAGE('Data Collection'!C64:P64)</f>
        <v>#DIV/0!</v>
      </c>
      <c r="B63" s="100" t="e">
        <f>AVERAGE('Data Collection'!Q64:Y64)</f>
        <v>#DIV/0!</v>
      </c>
    </row>
    <row r="64" spans="1:2" x14ac:dyDescent="0.2">
      <c r="A64" s="100" t="e">
        <f>AVERAGE('Data Collection'!C65:P65)</f>
        <v>#DIV/0!</v>
      </c>
      <c r="B64" s="100" t="e">
        <f>AVERAGE('Data Collection'!Q65:Y65)</f>
        <v>#DIV/0!</v>
      </c>
    </row>
    <row r="65" spans="1:2" x14ac:dyDescent="0.2">
      <c r="A65" s="100" t="e">
        <f>AVERAGE('Data Collection'!C66:P66)</f>
        <v>#DIV/0!</v>
      </c>
      <c r="B65" s="100" t="e">
        <f>AVERAGE('Data Collection'!Q66:Y66)</f>
        <v>#DIV/0!</v>
      </c>
    </row>
    <row r="66" spans="1:2" x14ac:dyDescent="0.2">
      <c r="A66" s="100" t="e">
        <f>AVERAGE('Data Collection'!C67:P67)</f>
        <v>#DIV/0!</v>
      </c>
      <c r="B66" s="100" t="e">
        <f>AVERAGE('Data Collection'!Q67:Y67)</f>
        <v>#DIV/0!</v>
      </c>
    </row>
    <row r="67" spans="1:2" x14ac:dyDescent="0.2">
      <c r="A67" s="100" t="e">
        <f>AVERAGE('Data Collection'!C68:P68)</f>
        <v>#DIV/0!</v>
      </c>
      <c r="B67" s="100" t="e">
        <f>AVERAGE('Data Collection'!Q68:Y68)</f>
        <v>#DIV/0!</v>
      </c>
    </row>
    <row r="68" spans="1:2" x14ac:dyDescent="0.2">
      <c r="A68" s="100" t="e">
        <f>AVERAGE('Data Collection'!C69:P69)</f>
        <v>#DIV/0!</v>
      </c>
      <c r="B68" s="100" t="e">
        <f>AVERAGE('Data Collection'!Q69:Y69)</f>
        <v>#DIV/0!</v>
      </c>
    </row>
    <row r="69" spans="1:2" x14ac:dyDescent="0.2">
      <c r="A69" s="100" t="e">
        <f>AVERAGE('Data Collection'!C70:P70)</f>
        <v>#DIV/0!</v>
      </c>
      <c r="B69" s="100" t="e">
        <f>AVERAGE('Data Collection'!Q70:Y70)</f>
        <v>#DIV/0!</v>
      </c>
    </row>
    <row r="70" spans="1:2" x14ac:dyDescent="0.2">
      <c r="A70" s="100" t="e">
        <f>AVERAGE('Data Collection'!C71:P71)</f>
        <v>#DIV/0!</v>
      </c>
      <c r="B70" s="100" t="e">
        <f>AVERAGE('Data Collection'!Q71:Y71)</f>
        <v>#DIV/0!</v>
      </c>
    </row>
    <row r="71" spans="1:2" x14ac:dyDescent="0.2">
      <c r="A71" s="100" t="e">
        <f>AVERAGE('Data Collection'!C72:P72)</f>
        <v>#DIV/0!</v>
      </c>
      <c r="B71" s="100" t="e">
        <f>AVERAGE('Data Collection'!Q72:Y72)</f>
        <v>#DIV/0!</v>
      </c>
    </row>
    <row r="72" spans="1:2" x14ac:dyDescent="0.2">
      <c r="A72" s="100" t="e">
        <f>AVERAGE('Data Collection'!C73:P73)</f>
        <v>#DIV/0!</v>
      </c>
      <c r="B72" s="100" t="e">
        <f>AVERAGE('Data Collection'!Q73:Y73)</f>
        <v>#DIV/0!</v>
      </c>
    </row>
    <row r="73" spans="1:2" x14ac:dyDescent="0.2">
      <c r="A73" s="100" t="e">
        <f>AVERAGE('Data Collection'!C74:P74)</f>
        <v>#DIV/0!</v>
      </c>
      <c r="B73" s="100" t="e">
        <f>AVERAGE('Data Collection'!Q74:Y74)</f>
        <v>#DIV/0!</v>
      </c>
    </row>
    <row r="74" spans="1:2" x14ac:dyDescent="0.2">
      <c r="A74" s="100" t="e">
        <f>AVERAGE('Data Collection'!C75:P75)</f>
        <v>#DIV/0!</v>
      </c>
      <c r="B74" s="100" t="e">
        <f>AVERAGE('Data Collection'!Q75:Y75)</f>
        <v>#DIV/0!</v>
      </c>
    </row>
    <row r="75" spans="1:2" x14ac:dyDescent="0.2">
      <c r="A75" s="100" t="e">
        <f>AVERAGE('Data Collection'!C76:P76)</f>
        <v>#DIV/0!</v>
      </c>
      <c r="B75" s="100" t="e">
        <f>AVERAGE('Data Collection'!Q76:Y76)</f>
        <v>#DIV/0!</v>
      </c>
    </row>
    <row r="76" spans="1:2" x14ac:dyDescent="0.2">
      <c r="A76" s="100" t="e">
        <f>AVERAGE('Data Collection'!C77:P77)</f>
        <v>#DIV/0!</v>
      </c>
      <c r="B76" s="100" t="e">
        <f>AVERAGE('Data Collection'!Q77:Y77)</f>
        <v>#DIV/0!</v>
      </c>
    </row>
    <row r="77" spans="1:2" x14ac:dyDescent="0.2">
      <c r="A77" s="100" t="e">
        <f>AVERAGE('Data Collection'!C78:P78)</f>
        <v>#DIV/0!</v>
      </c>
      <c r="B77" s="100" t="e">
        <f>AVERAGE('Data Collection'!Q78:Y78)</f>
        <v>#DIV/0!</v>
      </c>
    </row>
    <row r="78" spans="1:2" x14ac:dyDescent="0.2">
      <c r="A78" s="100" t="e">
        <f>AVERAGE('Data Collection'!C79:P79)</f>
        <v>#DIV/0!</v>
      </c>
      <c r="B78" s="100" t="e">
        <f>AVERAGE('Data Collection'!Q79:Y79)</f>
        <v>#DIV/0!</v>
      </c>
    </row>
    <row r="79" spans="1:2" x14ac:dyDescent="0.2">
      <c r="A79" s="100" t="e">
        <f>AVERAGE('Data Collection'!C80:P80)</f>
        <v>#DIV/0!</v>
      </c>
      <c r="B79" s="100" t="e">
        <f>AVERAGE('Data Collection'!Q80:Y80)</f>
        <v>#DIV/0!</v>
      </c>
    </row>
    <row r="80" spans="1:2" x14ac:dyDescent="0.2">
      <c r="A80" s="100" t="e">
        <f>AVERAGE('Data Collection'!C81:P81)</f>
        <v>#DIV/0!</v>
      </c>
      <c r="B80" s="100" t="e">
        <f>AVERAGE('Data Collection'!Q81:Y81)</f>
        <v>#DIV/0!</v>
      </c>
    </row>
    <row r="81" spans="1:2" x14ac:dyDescent="0.2">
      <c r="A81" s="100" t="e">
        <f>AVERAGE('Data Collection'!C82:P82)</f>
        <v>#DIV/0!</v>
      </c>
      <c r="B81" s="100" t="e">
        <f>AVERAGE('Data Collection'!Q82:Y82)</f>
        <v>#DIV/0!</v>
      </c>
    </row>
    <row r="82" spans="1:2" x14ac:dyDescent="0.2">
      <c r="A82" s="100" t="e">
        <f>AVERAGE('Data Collection'!C83:P83)</f>
        <v>#DIV/0!</v>
      </c>
      <c r="B82" s="100" t="e">
        <f>AVERAGE('Data Collection'!Q83:Y83)</f>
        <v>#DIV/0!</v>
      </c>
    </row>
    <row r="83" spans="1:2" x14ac:dyDescent="0.2">
      <c r="A83" s="100" t="e">
        <f>AVERAGE('Data Collection'!C84:P84)</f>
        <v>#DIV/0!</v>
      </c>
      <c r="B83" s="100" t="e">
        <f>AVERAGE('Data Collection'!Q84:Y84)</f>
        <v>#DIV/0!</v>
      </c>
    </row>
    <row r="84" spans="1:2" x14ac:dyDescent="0.2">
      <c r="A84" s="100" t="e">
        <f>AVERAGE('Data Collection'!C85:P85)</f>
        <v>#DIV/0!</v>
      </c>
      <c r="B84" s="100" t="e">
        <f>AVERAGE('Data Collection'!Q85:Y85)</f>
        <v>#DIV/0!</v>
      </c>
    </row>
    <row r="85" spans="1:2" x14ac:dyDescent="0.2">
      <c r="A85" s="100" t="e">
        <f>AVERAGE('Data Collection'!C86:P86)</f>
        <v>#DIV/0!</v>
      </c>
      <c r="B85" s="100" t="e">
        <f>AVERAGE('Data Collection'!Q86:Y86)</f>
        <v>#DIV/0!</v>
      </c>
    </row>
    <row r="86" spans="1:2" x14ac:dyDescent="0.2">
      <c r="A86" s="100" t="e">
        <f>AVERAGE('Data Collection'!C87:P87)</f>
        <v>#DIV/0!</v>
      </c>
      <c r="B86" s="100" t="e">
        <f>AVERAGE('Data Collection'!Q87:Y87)</f>
        <v>#DIV/0!</v>
      </c>
    </row>
    <row r="87" spans="1:2" x14ac:dyDescent="0.2">
      <c r="A87" s="100" t="e">
        <f>AVERAGE('Data Collection'!C88:P88)</f>
        <v>#DIV/0!</v>
      </c>
      <c r="B87" s="100" t="e">
        <f>AVERAGE('Data Collection'!Q88:Y88)</f>
        <v>#DIV/0!</v>
      </c>
    </row>
    <row r="88" spans="1:2" x14ac:dyDescent="0.2">
      <c r="A88" s="100" t="e">
        <f>AVERAGE('Data Collection'!C89:P89)</f>
        <v>#DIV/0!</v>
      </c>
      <c r="B88" s="100" t="e">
        <f>AVERAGE('Data Collection'!Q89:Y89)</f>
        <v>#DIV/0!</v>
      </c>
    </row>
    <row r="89" spans="1:2" x14ac:dyDescent="0.2">
      <c r="A89" s="100" t="e">
        <f>AVERAGE('Data Collection'!C90:P90)</f>
        <v>#DIV/0!</v>
      </c>
      <c r="B89" s="100" t="e">
        <f>AVERAGE('Data Collection'!Q90:Y90)</f>
        <v>#DIV/0!</v>
      </c>
    </row>
    <row r="90" spans="1:2" x14ac:dyDescent="0.2">
      <c r="A90" s="100" t="e">
        <f>AVERAGE('Data Collection'!C91:P91)</f>
        <v>#DIV/0!</v>
      </c>
      <c r="B90" s="100" t="e">
        <f>AVERAGE('Data Collection'!Q91:Y91)</f>
        <v>#DIV/0!</v>
      </c>
    </row>
    <row r="91" spans="1:2" x14ac:dyDescent="0.2">
      <c r="A91" s="100" t="e">
        <f>AVERAGE('Data Collection'!C92:P92)</f>
        <v>#DIV/0!</v>
      </c>
      <c r="B91" s="100" t="e">
        <f>AVERAGE('Data Collection'!Q92:Y92)</f>
        <v>#DIV/0!</v>
      </c>
    </row>
    <row r="92" spans="1:2" x14ac:dyDescent="0.2">
      <c r="A92" s="100" t="e">
        <f>AVERAGE('Data Collection'!C93:P93)</f>
        <v>#DIV/0!</v>
      </c>
      <c r="B92" s="100" t="e">
        <f>AVERAGE('Data Collection'!Q93:Y93)</f>
        <v>#DIV/0!</v>
      </c>
    </row>
    <row r="93" spans="1:2" x14ac:dyDescent="0.2">
      <c r="A93" s="100" t="e">
        <f>AVERAGE('Data Collection'!C94:P94)</f>
        <v>#DIV/0!</v>
      </c>
      <c r="B93" s="100" t="e">
        <f>AVERAGE('Data Collection'!Q94:Y94)</f>
        <v>#DIV/0!</v>
      </c>
    </row>
    <row r="94" spans="1:2" x14ac:dyDescent="0.2">
      <c r="A94" s="100" t="e">
        <f>AVERAGE('Data Collection'!C95:P95)</f>
        <v>#DIV/0!</v>
      </c>
      <c r="B94" s="100" t="e">
        <f>AVERAGE('Data Collection'!Q95:Y95)</f>
        <v>#DIV/0!</v>
      </c>
    </row>
    <row r="95" spans="1:2" x14ac:dyDescent="0.2">
      <c r="A95" s="100" t="e">
        <f>AVERAGE('Data Collection'!C96:P96)</f>
        <v>#DIV/0!</v>
      </c>
      <c r="B95" s="100" t="e">
        <f>AVERAGE('Data Collection'!Q96:Y96)</f>
        <v>#DIV/0!</v>
      </c>
    </row>
    <row r="96" spans="1:2" x14ac:dyDescent="0.2">
      <c r="A96" s="100" t="e">
        <f>AVERAGE('Data Collection'!C97:P97)</f>
        <v>#DIV/0!</v>
      </c>
      <c r="B96" s="100" t="e">
        <f>AVERAGE('Data Collection'!Q97:Y97)</f>
        <v>#DIV/0!</v>
      </c>
    </row>
    <row r="97" spans="1:2" x14ac:dyDescent="0.2">
      <c r="A97" s="100" t="e">
        <f>AVERAGE('Data Collection'!C98:P98)</f>
        <v>#DIV/0!</v>
      </c>
      <c r="B97" s="100" t="e">
        <f>AVERAGE('Data Collection'!Q98:Y98)</f>
        <v>#DIV/0!</v>
      </c>
    </row>
    <row r="98" spans="1:2" x14ac:dyDescent="0.2">
      <c r="A98" s="100" t="e">
        <f>AVERAGE('Data Collection'!C99:P99)</f>
        <v>#DIV/0!</v>
      </c>
      <c r="B98" s="100" t="e">
        <f>AVERAGE('Data Collection'!Q99:Y99)</f>
        <v>#DIV/0!</v>
      </c>
    </row>
    <row r="99" spans="1:2" x14ac:dyDescent="0.2">
      <c r="A99" s="100" t="e">
        <f>AVERAGE('Data Collection'!C100:P100)</f>
        <v>#DIV/0!</v>
      </c>
      <c r="B99" s="100" t="e">
        <f>AVERAGE('Data Collection'!Q100:Y100)</f>
        <v>#DIV/0!</v>
      </c>
    </row>
    <row r="100" spans="1:2" x14ac:dyDescent="0.2">
      <c r="A100" s="100" t="e">
        <f>AVERAGE('Data Collection'!C101:P101)</f>
        <v>#DIV/0!</v>
      </c>
      <c r="B100" s="100" t="e">
        <f>AVERAGE('Data Collection'!Q101:Y101)</f>
        <v>#DIV/0!</v>
      </c>
    </row>
    <row r="101" spans="1:2" x14ac:dyDescent="0.2">
      <c r="A101" s="100" t="e">
        <f>AVERAGE('Data Collection'!C102:P102)</f>
        <v>#DIV/0!</v>
      </c>
      <c r="B101" s="100" t="e">
        <f>AVERAGE('Data Collection'!Q102:Y102)</f>
        <v>#DIV/0!</v>
      </c>
    </row>
    <row r="102" spans="1:2" x14ac:dyDescent="0.2">
      <c r="A102" s="100" t="e">
        <f>AVERAGE('Data Collection'!C103:P103)</f>
        <v>#DIV/0!</v>
      </c>
      <c r="B102" s="100" t="e">
        <f>AVERAGE('Data Collection'!Q103:Y103)</f>
        <v>#DIV/0!</v>
      </c>
    </row>
    <row r="103" spans="1:2" x14ac:dyDescent="0.2">
      <c r="A103" s="100" t="e">
        <f>AVERAGE('Data Collection'!C104:P104)</f>
        <v>#DIV/0!</v>
      </c>
      <c r="B103" s="100" t="e">
        <f>AVERAGE('Data Collection'!Q104:Y104)</f>
        <v>#DIV/0!</v>
      </c>
    </row>
    <row r="104" spans="1:2" x14ac:dyDescent="0.2">
      <c r="A104" s="100" t="e">
        <f>AVERAGE('Data Collection'!C105:P105)</f>
        <v>#DIV/0!</v>
      </c>
      <c r="B104" s="100" t="e">
        <f>AVERAGE('Data Collection'!Q105:Y105)</f>
        <v>#DIV/0!</v>
      </c>
    </row>
    <row r="105" spans="1:2" x14ac:dyDescent="0.2">
      <c r="A105" s="100" t="e">
        <f>AVERAGE('Data Collection'!C106:P106)</f>
        <v>#DIV/0!</v>
      </c>
      <c r="B105" s="100" t="e">
        <f>AVERAGE('Data Collection'!Q106:Y106)</f>
        <v>#DIV/0!</v>
      </c>
    </row>
    <row r="106" spans="1:2" x14ac:dyDescent="0.2">
      <c r="A106" s="100" t="e">
        <f>AVERAGE('Data Collection'!C107:P107)</f>
        <v>#DIV/0!</v>
      </c>
      <c r="B106" s="100" t="e">
        <f>AVERAGE('Data Collection'!Q107:Y107)</f>
        <v>#DIV/0!</v>
      </c>
    </row>
    <row r="107" spans="1:2" x14ac:dyDescent="0.2">
      <c r="A107" s="100" t="e">
        <f>AVERAGE('Data Collection'!C108:P108)</f>
        <v>#DIV/0!</v>
      </c>
      <c r="B107" s="100" t="e">
        <f>AVERAGE('Data Collection'!Q108:Y108)</f>
        <v>#DIV/0!</v>
      </c>
    </row>
    <row r="108" spans="1:2" x14ac:dyDescent="0.2">
      <c r="A108" s="100" t="e">
        <f>AVERAGE('Data Collection'!C109:P109)</f>
        <v>#DIV/0!</v>
      </c>
      <c r="B108" s="100" t="e">
        <f>AVERAGE('Data Collection'!Q109:Y109)</f>
        <v>#DIV/0!</v>
      </c>
    </row>
    <row r="109" spans="1:2" x14ac:dyDescent="0.2">
      <c r="A109" s="100" t="e">
        <f>AVERAGE('Data Collection'!C110:P110)</f>
        <v>#DIV/0!</v>
      </c>
      <c r="B109" s="100" t="e">
        <f>AVERAGE('Data Collection'!Q110:Y110)</f>
        <v>#DIV/0!</v>
      </c>
    </row>
    <row r="110" spans="1:2" x14ac:dyDescent="0.2">
      <c r="A110" s="100" t="e">
        <f>AVERAGE('Data Collection'!C111:P111)</f>
        <v>#DIV/0!</v>
      </c>
      <c r="B110" s="100" t="e">
        <f>AVERAGE('Data Collection'!Q111:Y111)</f>
        <v>#DIV/0!</v>
      </c>
    </row>
    <row r="111" spans="1:2" x14ac:dyDescent="0.2">
      <c r="A111" s="100" t="e">
        <f>AVERAGE('Data Collection'!C112:P112)</f>
        <v>#DIV/0!</v>
      </c>
      <c r="B111" s="100" t="e">
        <f>AVERAGE('Data Collection'!Q112:Y112)</f>
        <v>#DIV/0!</v>
      </c>
    </row>
    <row r="112" spans="1:2" x14ac:dyDescent="0.2">
      <c r="A112" s="100" t="e">
        <f>AVERAGE('Data Collection'!C113:P113)</f>
        <v>#DIV/0!</v>
      </c>
      <c r="B112" s="100" t="e">
        <f>AVERAGE('Data Collection'!Q113:Y113)</f>
        <v>#DIV/0!</v>
      </c>
    </row>
    <row r="113" spans="1:2" x14ac:dyDescent="0.2">
      <c r="A113" s="100" t="e">
        <f>AVERAGE('Data Collection'!C114:P114)</f>
        <v>#DIV/0!</v>
      </c>
      <c r="B113" s="100" t="e">
        <f>AVERAGE('Data Collection'!Q114:Y114)</f>
        <v>#DIV/0!</v>
      </c>
    </row>
    <row r="114" spans="1:2" x14ac:dyDescent="0.2">
      <c r="A114" s="100" t="e">
        <f>AVERAGE('Data Collection'!C115:P115)</f>
        <v>#DIV/0!</v>
      </c>
      <c r="B114" s="100" t="e">
        <f>AVERAGE('Data Collection'!Q115:Y115)</f>
        <v>#DIV/0!</v>
      </c>
    </row>
    <row r="115" spans="1:2" x14ac:dyDescent="0.2">
      <c r="A115" s="100" t="e">
        <f>AVERAGE('Data Collection'!C116:P116)</f>
        <v>#DIV/0!</v>
      </c>
      <c r="B115" s="100" t="e">
        <f>AVERAGE('Data Collection'!Q116:Y116)</f>
        <v>#DIV/0!</v>
      </c>
    </row>
    <row r="116" spans="1:2" x14ac:dyDescent="0.2">
      <c r="A116" s="100" t="e">
        <f>AVERAGE('Data Collection'!C117:P117)</f>
        <v>#DIV/0!</v>
      </c>
      <c r="B116" s="100" t="e">
        <f>AVERAGE('Data Collection'!Q117:Y117)</f>
        <v>#DIV/0!</v>
      </c>
    </row>
    <row r="117" spans="1:2" x14ac:dyDescent="0.2">
      <c r="A117" s="100" t="e">
        <f>AVERAGE('Data Collection'!C118:P118)</f>
        <v>#DIV/0!</v>
      </c>
      <c r="B117" s="100" t="e">
        <f>AVERAGE('Data Collection'!Q118:Y118)</f>
        <v>#DIV/0!</v>
      </c>
    </row>
    <row r="118" spans="1:2" x14ac:dyDescent="0.2">
      <c r="A118" s="100" t="e">
        <f>AVERAGE('Data Collection'!C119:P119)</f>
        <v>#DIV/0!</v>
      </c>
      <c r="B118" s="100" t="e">
        <f>AVERAGE('Data Collection'!Q119:Y119)</f>
        <v>#DIV/0!</v>
      </c>
    </row>
    <row r="119" spans="1:2" x14ac:dyDescent="0.2">
      <c r="A119" s="100" t="e">
        <f>AVERAGE('Data Collection'!C120:P120)</f>
        <v>#DIV/0!</v>
      </c>
      <c r="B119" s="100" t="e">
        <f>AVERAGE('Data Collection'!Q120:Y120)</f>
        <v>#DIV/0!</v>
      </c>
    </row>
    <row r="120" spans="1:2" x14ac:dyDescent="0.2">
      <c r="A120" s="100" t="e">
        <f>AVERAGE('Data Collection'!C121:P121)</f>
        <v>#DIV/0!</v>
      </c>
      <c r="B120" s="100" t="e">
        <f>AVERAGE('Data Collection'!Q121:Y121)</f>
        <v>#DIV/0!</v>
      </c>
    </row>
    <row r="121" spans="1:2" x14ac:dyDescent="0.2">
      <c r="A121" s="100" t="e">
        <f>AVERAGE('Data Collection'!C122:P122)</f>
        <v>#DIV/0!</v>
      </c>
      <c r="B121" s="100" t="e">
        <f>AVERAGE('Data Collection'!Q122:Y122)</f>
        <v>#DIV/0!</v>
      </c>
    </row>
    <row r="122" spans="1:2" x14ac:dyDescent="0.2">
      <c r="A122" s="100" t="e">
        <f>AVERAGE('Data Collection'!C123:P123)</f>
        <v>#DIV/0!</v>
      </c>
      <c r="B122" s="100" t="e">
        <f>AVERAGE('Data Collection'!Q123:Y123)</f>
        <v>#DIV/0!</v>
      </c>
    </row>
    <row r="123" spans="1:2" x14ac:dyDescent="0.2">
      <c r="A123" s="100" t="e">
        <f>AVERAGE('Data Collection'!C124:P124)</f>
        <v>#DIV/0!</v>
      </c>
      <c r="B123" s="100" t="e">
        <f>AVERAGE('Data Collection'!Q124:Y124)</f>
        <v>#DIV/0!</v>
      </c>
    </row>
    <row r="124" spans="1:2" x14ac:dyDescent="0.2">
      <c r="A124" s="100" t="e">
        <f>AVERAGE('Data Collection'!C125:P125)</f>
        <v>#DIV/0!</v>
      </c>
      <c r="B124" s="100" t="e">
        <f>AVERAGE('Data Collection'!Q125:Y125)</f>
        <v>#DIV/0!</v>
      </c>
    </row>
    <row r="125" spans="1:2" x14ac:dyDescent="0.2">
      <c r="A125" s="100" t="e">
        <f>AVERAGE('Data Collection'!C126:P126)</f>
        <v>#DIV/0!</v>
      </c>
      <c r="B125" s="100" t="e">
        <f>AVERAGE('Data Collection'!Q126:Y126)</f>
        <v>#DIV/0!</v>
      </c>
    </row>
    <row r="126" spans="1:2" x14ac:dyDescent="0.2">
      <c r="A126" s="100" t="e">
        <f>AVERAGE('Data Collection'!C127:P127)</f>
        <v>#DIV/0!</v>
      </c>
      <c r="B126" s="100" t="e">
        <f>AVERAGE('Data Collection'!Q127:Y127)</f>
        <v>#DIV/0!</v>
      </c>
    </row>
    <row r="127" spans="1:2" x14ac:dyDescent="0.2">
      <c r="A127" s="100" t="e">
        <f>AVERAGE('Data Collection'!C128:P128)</f>
        <v>#DIV/0!</v>
      </c>
      <c r="B127" s="100" t="e">
        <f>AVERAGE('Data Collection'!Q128:Y128)</f>
        <v>#DIV/0!</v>
      </c>
    </row>
    <row r="128" spans="1:2" x14ac:dyDescent="0.2">
      <c r="A128" s="100" t="e">
        <f>AVERAGE('Data Collection'!C129:P129)</f>
        <v>#DIV/0!</v>
      </c>
      <c r="B128" s="100" t="e">
        <f>AVERAGE('Data Collection'!Q129:Y129)</f>
        <v>#DIV/0!</v>
      </c>
    </row>
    <row r="129" spans="1:2" x14ac:dyDescent="0.2">
      <c r="A129" s="100" t="e">
        <f>AVERAGE('Data Collection'!C130:P130)</f>
        <v>#DIV/0!</v>
      </c>
      <c r="B129" s="100" t="e">
        <f>AVERAGE('Data Collection'!Q130:Y130)</f>
        <v>#DIV/0!</v>
      </c>
    </row>
    <row r="130" spans="1:2" x14ac:dyDescent="0.2">
      <c r="A130" s="100" t="e">
        <f>AVERAGE('Data Collection'!C131:P131)</f>
        <v>#DIV/0!</v>
      </c>
      <c r="B130" s="100" t="e">
        <f>AVERAGE('Data Collection'!Q131:Y131)</f>
        <v>#DIV/0!</v>
      </c>
    </row>
    <row r="131" spans="1:2" x14ac:dyDescent="0.2">
      <c r="A131" s="100" t="e">
        <f>AVERAGE('Data Collection'!C132:P132)</f>
        <v>#DIV/0!</v>
      </c>
      <c r="B131" s="100" t="e">
        <f>AVERAGE('Data Collection'!Q132:Y132)</f>
        <v>#DIV/0!</v>
      </c>
    </row>
    <row r="132" spans="1:2" x14ac:dyDescent="0.2">
      <c r="A132" s="100" t="e">
        <f>AVERAGE('Data Collection'!C133:P133)</f>
        <v>#DIV/0!</v>
      </c>
      <c r="B132" s="100" t="e">
        <f>AVERAGE('Data Collection'!Q133:Y133)</f>
        <v>#DIV/0!</v>
      </c>
    </row>
    <row r="133" spans="1:2" x14ac:dyDescent="0.2">
      <c r="A133" s="100" t="e">
        <f>AVERAGE('Data Collection'!C134:P134)</f>
        <v>#DIV/0!</v>
      </c>
      <c r="B133" s="100" t="e">
        <f>AVERAGE('Data Collection'!Q134:Y134)</f>
        <v>#DIV/0!</v>
      </c>
    </row>
    <row r="134" spans="1:2" x14ac:dyDescent="0.2">
      <c r="A134" s="100" t="e">
        <f>AVERAGE('Data Collection'!C135:P135)</f>
        <v>#DIV/0!</v>
      </c>
      <c r="B134" s="100" t="e">
        <f>AVERAGE('Data Collection'!Q135:Y135)</f>
        <v>#DIV/0!</v>
      </c>
    </row>
    <row r="135" spans="1:2" x14ac:dyDescent="0.2">
      <c r="A135" s="100" t="e">
        <f>AVERAGE('Data Collection'!C136:P136)</f>
        <v>#DIV/0!</v>
      </c>
      <c r="B135" s="100" t="e">
        <f>AVERAGE('Data Collection'!Q136:Y136)</f>
        <v>#DIV/0!</v>
      </c>
    </row>
    <row r="136" spans="1:2" x14ac:dyDescent="0.2">
      <c r="A136" s="100" t="e">
        <f>AVERAGE('Data Collection'!C137:P137)</f>
        <v>#DIV/0!</v>
      </c>
      <c r="B136" s="100" t="e">
        <f>AVERAGE('Data Collection'!Q137:Y137)</f>
        <v>#DIV/0!</v>
      </c>
    </row>
    <row r="137" spans="1:2" x14ac:dyDescent="0.2">
      <c r="A137" s="100" t="e">
        <f>AVERAGE('Data Collection'!C138:P138)</f>
        <v>#DIV/0!</v>
      </c>
      <c r="B137" s="100" t="e">
        <f>AVERAGE('Data Collection'!Q138:Y138)</f>
        <v>#DIV/0!</v>
      </c>
    </row>
    <row r="138" spans="1:2" x14ac:dyDescent="0.2">
      <c r="A138" s="100" t="e">
        <f>AVERAGE('Data Collection'!C139:P139)</f>
        <v>#DIV/0!</v>
      </c>
      <c r="B138" s="100" t="e">
        <f>AVERAGE('Data Collection'!Q139:Y139)</f>
        <v>#DIV/0!</v>
      </c>
    </row>
    <row r="139" spans="1:2" x14ac:dyDescent="0.2">
      <c r="A139" s="100" t="e">
        <f>AVERAGE('Data Collection'!C140:P140)</f>
        <v>#DIV/0!</v>
      </c>
      <c r="B139" s="100" t="e">
        <f>AVERAGE('Data Collection'!Q140:Y140)</f>
        <v>#DIV/0!</v>
      </c>
    </row>
    <row r="140" spans="1:2" x14ac:dyDescent="0.2">
      <c r="A140" s="100" t="e">
        <f>AVERAGE('Data Collection'!C141:P141)</f>
        <v>#DIV/0!</v>
      </c>
      <c r="B140" s="100" t="e">
        <f>AVERAGE('Data Collection'!Q141:Y141)</f>
        <v>#DIV/0!</v>
      </c>
    </row>
    <row r="141" spans="1:2" x14ac:dyDescent="0.2">
      <c r="A141" s="100" t="e">
        <f>AVERAGE('Data Collection'!C142:P142)</f>
        <v>#DIV/0!</v>
      </c>
      <c r="B141" s="100" t="e">
        <f>AVERAGE('Data Collection'!Q142:Y142)</f>
        <v>#DIV/0!</v>
      </c>
    </row>
    <row r="142" spans="1:2" x14ac:dyDescent="0.2">
      <c r="A142" s="100" t="e">
        <f>AVERAGE('Data Collection'!C143:P143)</f>
        <v>#DIV/0!</v>
      </c>
      <c r="B142" s="100" t="e">
        <f>AVERAGE('Data Collection'!Q143:Y143)</f>
        <v>#DIV/0!</v>
      </c>
    </row>
    <row r="143" spans="1:2" x14ac:dyDescent="0.2">
      <c r="A143" s="100" t="e">
        <f>AVERAGE('Data Collection'!C144:P144)</f>
        <v>#DIV/0!</v>
      </c>
      <c r="B143" s="100" t="e">
        <f>AVERAGE('Data Collection'!Q144:Y144)</f>
        <v>#DIV/0!</v>
      </c>
    </row>
    <row r="144" spans="1:2" x14ac:dyDescent="0.2">
      <c r="A144" s="100" t="e">
        <f>AVERAGE('Data Collection'!C145:P145)</f>
        <v>#DIV/0!</v>
      </c>
      <c r="B144" s="100" t="e">
        <f>AVERAGE('Data Collection'!Q145:Y145)</f>
        <v>#DIV/0!</v>
      </c>
    </row>
    <row r="145" spans="1:2" x14ac:dyDescent="0.2">
      <c r="A145" s="100" t="e">
        <f>AVERAGE('Data Collection'!C146:P146)</f>
        <v>#DIV/0!</v>
      </c>
      <c r="B145" s="100" t="e">
        <f>AVERAGE('Data Collection'!Q146:Y146)</f>
        <v>#DIV/0!</v>
      </c>
    </row>
    <row r="146" spans="1:2" x14ac:dyDescent="0.2">
      <c r="A146" s="100" t="e">
        <f>AVERAGE('Data Collection'!C147:P147)</f>
        <v>#DIV/0!</v>
      </c>
      <c r="B146" s="100" t="e">
        <f>AVERAGE('Data Collection'!Q147:Y147)</f>
        <v>#DIV/0!</v>
      </c>
    </row>
    <row r="147" spans="1:2" x14ac:dyDescent="0.2">
      <c r="A147" s="100" t="e">
        <f>AVERAGE('Data Collection'!C148:P148)</f>
        <v>#DIV/0!</v>
      </c>
      <c r="B147" s="100" t="e">
        <f>AVERAGE('Data Collection'!Q148:Y148)</f>
        <v>#DIV/0!</v>
      </c>
    </row>
    <row r="148" spans="1:2" x14ac:dyDescent="0.2">
      <c r="A148" s="100" t="e">
        <f>AVERAGE('Data Collection'!C149:P149)</f>
        <v>#DIV/0!</v>
      </c>
      <c r="B148" s="100" t="e">
        <f>AVERAGE('Data Collection'!Q149:Y149)</f>
        <v>#DIV/0!</v>
      </c>
    </row>
    <row r="149" spans="1:2" x14ac:dyDescent="0.2">
      <c r="A149" s="100" t="e">
        <f>AVERAGE('Data Collection'!C150:P150)</f>
        <v>#DIV/0!</v>
      </c>
      <c r="B149" s="100" t="e">
        <f>AVERAGE('Data Collection'!Q150:Y150)</f>
        <v>#DIV/0!</v>
      </c>
    </row>
    <row r="150" spans="1:2" x14ac:dyDescent="0.2">
      <c r="A150" s="100" t="e">
        <f>AVERAGE('Data Collection'!C151:P151)</f>
        <v>#DIV/0!</v>
      </c>
      <c r="B150" s="100" t="e">
        <f>AVERAGE('Data Collection'!Q151:Y151)</f>
        <v>#DIV/0!</v>
      </c>
    </row>
    <row r="151" spans="1:2" x14ac:dyDescent="0.2">
      <c r="A151" s="100" t="e">
        <f>AVERAGE('Data Collection'!C152:P152)</f>
        <v>#DIV/0!</v>
      </c>
      <c r="B151" s="100" t="e">
        <f>AVERAGE('Data Collection'!Q152:Y152)</f>
        <v>#DIV/0!</v>
      </c>
    </row>
    <row r="152" spans="1:2" x14ac:dyDescent="0.2">
      <c r="A152" s="100" t="e">
        <f>AVERAGE('Data Collection'!C153:P153)</f>
        <v>#DIV/0!</v>
      </c>
      <c r="B152" s="100" t="e">
        <f>AVERAGE('Data Collection'!Q153:Y153)</f>
        <v>#DIV/0!</v>
      </c>
    </row>
    <row r="153" spans="1:2" x14ac:dyDescent="0.2">
      <c r="A153" s="95"/>
      <c r="B153" s="95"/>
    </row>
    <row r="154" spans="1:2" x14ac:dyDescent="0.2">
      <c r="A154" s="95"/>
      <c r="B154" s="95"/>
    </row>
    <row r="155" spans="1:2" x14ac:dyDescent="0.2">
      <c r="A155" s="95"/>
      <c r="B155" s="95"/>
    </row>
    <row r="156" spans="1:2" x14ac:dyDescent="0.2">
      <c r="A156" s="95"/>
      <c r="B156" s="95"/>
    </row>
    <row r="157" spans="1:2" x14ac:dyDescent="0.2">
      <c r="A157" s="95"/>
      <c r="B157" s="95"/>
    </row>
    <row r="158" spans="1:2" x14ac:dyDescent="0.2">
      <c r="A158" s="95"/>
      <c r="B158" s="95"/>
    </row>
    <row r="159" spans="1:2" x14ac:dyDescent="0.2">
      <c r="A159" s="95"/>
      <c r="B159" s="95"/>
    </row>
    <row r="160" spans="1:2" x14ac:dyDescent="0.2">
      <c r="A160" s="95"/>
      <c r="B160" s="95"/>
    </row>
    <row r="161" spans="1:2" x14ac:dyDescent="0.2">
      <c r="A161" s="95"/>
      <c r="B161" s="95"/>
    </row>
    <row r="162" spans="1:2" x14ac:dyDescent="0.2">
      <c r="A162" s="95"/>
      <c r="B162" s="95"/>
    </row>
    <row r="163" spans="1:2" x14ac:dyDescent="0.2">
      <c r="A163" s="95"/>
      <c r="B163" s="95"/>
    </row>
    <row r="164" spans="1:2" x14ac:dyDescent="0.2">
      <c r="A164" s="95"/>
      <c r="B164" s="95"/>
    </row>
    <row r="165" spans="1:2" x14ac:dyDescent="0.2">
      <c r="A165" s="95"/>
      <c r="B165" s="95"/>
    </row>
    <row r="166" spans="1:2" x14ac:dyDescent="0.2">
      <c r="A166" s="95"/>
      <c r="B166" s="95"/>
    </row>
    <row r="167" spans="1:2" x14ac:dyDescent="0.2">
      <c r="A167" s="95"/>
      <c r="B167" s="95"/>
    </row>
    <row r="168" spans="1:2" x14ac:dyDescent="0.2">
      <c r="A168" s="95"/>
      <c r="B168" s="95"/>
    </row>
    <row r="169" spans="1:2" x14ac:dyDescent="0.2">
      <c r="A169" s="95"/>
      <c r="B169" s="95"/>
    </row>
    <row r="170" spans="1:2" x14ac:dyDescent="0.2">
      <c r="A170" s="95"/>
      <c r="B170" s="95"/>
    </row>
    <row r="171" spans="1:2" x14ac:dyDescent="0.2">
      <c r="A171" s="95"/>
      <c r="B171" s="95"/>
    </row>
    <row r="172" spans="1:2" x14ac:dyDescent="0.2">
      <c r="A172" s="95"/>
      <c r="B172" s="95"/>
    </row>
    <row r="173" spans="1:2" x14ac:dyDescent="0.2">
      <c r="A173" s="95"/>
      <c r="B173" s="95"/>
    </row>
    <row r="174" spans="1:2" x14ac:dyDescent="0.2">
      <c r="A174" s="95"/>
      <c r="B174" s="95"/>
    </row>
    <row r="175" spans="1:2" x14ac:dyDescent="0.2">
      <c r="A175" s="95"/>
      <c r="B175" s="95"/>
    </row>
    <row r="176" spans="1:2" x14ac:dyDescent="0.2">
      <c r="A176" s="95"/>
      <c r="B176" s="95"/>
    </row>
    <row r="177" spans="1:2" x14ac:dyDescent="0.2">
      <c r="A177" s="95"/>
      <c r="B177" s="95"/>
    </row>
    <row r="178" spans="1:2" x14ac:dyDescent="0.2">
      <c r="A178" s="95"/>
      <c r="B178" s="95"/>
    </row>
    <row r="179" spans="1:2" x14ac:dyDescent="0.2">
      <c r="A179" s="95"/>
      <c r="B179" s="95"/>
    </row>
    <row r="180" spans="1:2" x14ac:dyDescent="0.2">
      <c r="A180" s="95"/>
      <c r="B180" s="95"/>
    </row>
    <row r="181" spans="1:2" x14ac:dyDescent="0.2">
      <c r="A181" s="95"/>
      <c r="B181" s="95"/>
    </row>
    <row r="182" spans="1:2" x14ac:dyDescent="0.2">
      <c r="A182" s="95"/>
      <c r="B182" s="95"/>
    </row>
    <row r="183" spans="1:2" x14ac:dyDescent="0.2">
      <c r="A183" s="95"/>
      <c r="B183" s="95"/>
    </row>
    <row r="184" spans="1:2" x14ac:dyDescent="0.2">
      <c r="A184" s="95"/>
      <c r="B184" s="95"/>
    </row>
    <row r="185" spans="1:2" x14ac:dyDescent="0.2">
      <c r="A185" s="95"/>
      <c r="B185" s="95"/>
    </row>
    <row r="186" spans="1:2" x14ac:dyDescent="0.2">
      <c r="A186" s="95"/>
      <c r="B186" s="95"/>
    </row>
    <row r="187" spans="1:2" x14ac:dyDescent="0.2">
      <c r="A187" s="95"/>
      <c r="B187" s="95"/>
    </row>
    <row r="188" spans="1:2" x14ac:dyDescent="0.2">
      <c r="A188" s="95"/>
      <c r="B188" s="95"/>
    </row>
    <row r="189" spans="1:2" x14ac:dyDescent="0.2">
      <c r="A189" s="95"/>
      <c r="B189" s="95"/>
    </row>
    <row r="190" spans="1:2" x14ac:dyDescent="0.2">
      <c r="A190" s="95"/>
      <c r="B190" s="95"/>
    </row>
    <row r="191" spans="1:2" x14ac:dyDescent="0.2">
      <c r="A191" s="95"/>
      <c r="B191" s="95"/>
    </row>
    <row r="192" spans="1:2" x14ac:dyDescent="0.2">
      <c r="A192" s="95"/>
      <c r="B192" s="95"/>
    </row>
    <row r="193" spans="1:2" x14ac:dyDescent="0.2">
      <c r="A193" s="95"/>
      <c r="B193" s="95"/>
    </row>
    <row r="194" spans="1:2" x14ac:dyDescent="0.2">
      <c r="A194" s="95"/>
      <c r="B194" s="95"/>
    </row>
    <row r="195" spans="1:2" x14ac:dyDescent="0.2">
      <c r="A195" s="95"/>
      <c r="B195" s="95"/>
    </row>
    <row r="196" spans="1:2" x14ac:dyDescent="0.2">
      <c r="A196" s="95"/>
      <c r="B196" s="95"/>
    </row>
    <row r="197" spans="1:2" x14ac:dyDescent="0.2">
      <c r="A197" s="95"/>
      <c r="B197" s="95"/>
    </row>
    <row r="198" spans="1:2" x14ac:dyDescent="0.2">
      <c r="A198" s="95"/>
      <c r="B198" s="95"/>
    </row>
    <row r="199" spans="1:2" x14ac:dyDescent="0.2">
      <c r="A199" s="95"/>
      <c r="B199" s="95"/>
    </row>
    <row r="200" spans="1:2" x14ac:dyDescent="0.2">
      <c r="A200" s="95"/>
      <c r="B200" s="95"/>
    </row>
    <row r="201" spans="1:2" x14ac:dyDescent="0.2">
      <c r="A201" s="95"/>
      <c r="B201" s="95"/>
    </row>
    <row r="202" spans="1:2" x14ac:dyDescent="0.2">
      <c r="A202" s="95"/>
      <c r="B202" s="95"/>
    </row>
    <row r="203" spans="1:2" x14ac:dyDescent="0.2">
      <c r="A203" s="95"/>
      <c r="B203" s="95"/>
    </row>
    <row r="204" spans="1:2" x14ac:dyDescent="0.2">
      <c r="A204" s="95"/>
      <c r="B204" s="95"/>
    </row>
    <row r="205" spans="1:2" x14ac:dyDescent="0.2">
      <c r="A205" s="95"/>
      <c r="B205" s="95"/>
    </row>
    <row r="206" spans="1:2" x14ac:dyDescent="0.2">
      <c r="A206" s="95"/>
      <c r="B206" s="95"/>
    </row>
    <row r="207" spans="1:2" x14ac:dyDescent="0.2">
      <c r="A207" s="95"/>
      <c r="B207" s="95"/>
    </row>
    <row r="208" spans="1:2" x14ac:dyDescent="0.2">
      <c r="A208" s="95"/>
      <c r="B208" s="95"/>
    </row>
    <row r="209" spans="1:2" x14ac:dyDescent="0.2">
      <c r="A209" s="95"/>
      <c r="B209" s="95"/>
    </row>
    <row r="210" spans="1:2" x14ac:dyDescent="0.2">
      <c r="A210" s="95"/>
      <c r="B210" s="95"/>
    </row>
    <row r="211" spans="1:2" x14ac:dyDescent="0.2">
      <c r="A211" s="95"/>
      <c r="B211" s="95"/>
    </row>
    <row r="212" spans="1:2" x14ac:dyDescent="0.2">
      <c r="A212" s="95"/>
      <c r="B212" s="95"/>
    </row>
    <row r="213" spans="1:2" x14ac:dyDescent="0.2">
      <c r="A213" s="95"/>
      <c r="B213" s="95"/>
    </row>
    <row r="214" spans="1:2" x14ac:dyDescent="0.2">
      <c r="A214" s="95"/>
      <c r="B214" s="95"/>
    </row>
    <row r="215" spans="1:2" x14ac:dyDescent="0.2">
      <c r="A215" s="95"/>
      <c r="B215" s="95"/>
    </row>
    <row r="216" spans="1:2" x14ac:dyDescent="0.2">
      <c r="A216" s="95"/>
      <c r="B216" s="95"/>
    </row>
    <row r="217" spans="1:2" x14ac:dyDescent="0.2">
      <c r="A217" s="95"/>
      <c r="B217" s="95"/>
    </row>
    <row r="218" spans="1:2" x14ac:dyDescent="0.2">
      <c r="A218" s="95"/>
      <c r="B218" s="95"/>
    </row>
    <row r="219" spans="1:2" x14ac:dyDescent="0.2">
      <c r="A219" s="95"/>
      <c r="B219" s="95"/>
    </row>
    <row r="220" spans="1:2" x14ac:dyDescent="0.2">
      <c r="A220" s="95"/>
      <c r="B220" s="95"/>
    </row>
    <row r="221" spans="1:2" x14ac:dyDescent="0.2">
      <c r="A221" s="95"/>
      <c r="B221" s="95"/>
    </row>
    <row r="222" spans="1:2" x14ac:dyDescent="0.2">
      <c r="A222" s="95"/>
      <c r="B222" s="95"/>
    </row>
    <row r="223" spans="1:2" x14ac:dyDescent="0.2">
      <c r="A223" s="95"/>
      <c r="B223" s="95"/>
    </row>
    <row r="224" spans="1:2" x14ac:dyDescent="0.2">
      <c r="A224" s="95"/>
      <c r="B224" s="95"/>
    </row>
    <row r="225" spans="1:2" x14ac:dyDescent="0.2">
      <c r="A225" s="95"/>
      <c r="B225" s="95"/>
    </row>
    <row r="226" spans="1:2" x14ac:dyDescent="0.2">
      <c r="A226" s="95"/>
      <c r="B226" s="95"/>
    </row>
    <row r="227" spans="1:2" x14ac:dyDescent="0.2">
      <c r="A227" s="95"/>
      <c r="B227" s="95"/>
    </row>
    <row r="228" spans="1:2" x14ac:dyDescent="0.2">
      <c r="A228" s="95"/>
      <c r="B228" s="95"/>
    </row>
    <row r="229" spans="1:2" x14ac:dyDescent="0.2">
      <c r="A229" s="95"/>
      <c r="B229" s="95"/>
    </row>
    <row r="230" spans="1:2" x14ac:dyDescent="0.2">
      <c r="A230" s="95"/>
      <c r="B230" s="95"/>
    </row>
    <row r="231" spans="1:2" x14ac:dyDescent="0.2">
      <c r="A231" s="95"/>
      <c r="B231" s="95"/>
    </row>
    <row r="232" spans="1:2" x14ac:dyDescent="0.2">
      <c r="A232" s="95"/>
      <c r="B232" s="95"/>
    </row>
    <row r="233" spans="1:2" x14ac:dyDescent="0.2">
      <c r="A233" s="95"/>
      <c r="B233" s="95"/>
    </row>
    <row r="234" spans="1:2" x14ac:dyDescent="0.2">
      <c r="A234" s="95"/>
      <c r="B234" s="95"/>
    </row>
    <row r="235" spans="1:2" x14ac:dyDescent="0.2">
      <c r="A235" s="95"/>
      <c r="B235" s="95"/>
    </row>
    <row r="236" spans="1:2" x14ac:dyDescent="0.2">
      <c r="A236" s="95"/>
      <c r="B236" s="95"/>
    </row>
    <row r="237" spans="1:2" x14ac:dyDescent="0.2">
      <c r="A237" s="95"/>
      <c r="B237" s="95"/>
    </row>
    <row r="238" spans="1:2" x14ac:dyDescent="0.2">
      <c r="A238" s="95"/>
      <c r="B238" s="95"/>
    </row>
    <row r="239" spans="1:2" x14ac:dyDescent="0.2">
      <c r="A239" s="95"/>
      <c r="B239" s="95"/>
    </row>
    <row r="240" spans="1:2" x14ac:dyDescent="0.2">
      <c r="A240" s="95"/>
      <c r="B240" s="95"/>
    </row>
    <row r="241" spans="1:2" x14ac:dyDescent="0.2">
      <c r="A241" s="95"/>
      <c r="B241" s="95"/>
    </row>
    <row r="242" spans="1:2" x14ac:dyDescent="0.2">
      <c r="A242" s="95"/>
      <c r="B242" s="95"/>
    </row>
    <row r="243" spans="1:2" x14ac:dyDescent="0.2">
      <c r="A243" s="95"/>
      <c r="B243" s="95"/>
    </row>
    <row r="244" spans="1:2" x14ac:dyDescent="0.2">
      <c r="A244" s="95"/>
      <c r="B244" s="95"/>
    </row>
    <row r="245" spans="1:2" x14ac:dyDescent="0.2">
      <c r="A245" s="95"/>
      <c r="B245" s="95"/>
    </row>
    <row r="246" spans="1:2" x14ac:dyDescent="0.2">
      <c r="A246" s="95"/>
      <c r="B246" s="95"/>
    </row>
    <row r="247" spans="1:2" x14ac:dyDescent="0.2">
      <c r="A247" s="95"/>
      <c r="B247" s="95"/>
    </row>
    <row r="248" spans="1:2" x14ac:dyDescent="0.2">
      <c r="A248" s="95"/>
      <c r="B248" s="95"/>
    </row>
    <row r="249" spans="1:2" x14ac:dyDescent="0.2">
      <c r="A249" s="95"/>
      <c r="B249" s="95"/>
    </row>
    <row r="250" spans="1:2" x14ac:dyDescent="0.2">
      <c r="A250" s="95"/>
      <c r="B250" s="95"/>
    </row>
    <row r="251" spans="1:2" x14ac:dyDescent="0.2">
      <c r="A251" s="95"/>
      <c r="B251" s="95"/>
    </row>
    <row r="252" spans="1:2" x14ac:dyDescent="0.2">
      <c r="A252" s="95"/>
      <c r="B252" s="95"/>
    </row>
    <row r="253" spans="1:2" x14ac:dyDescent="0.2">
      <c r="A253" s="95"/>
      <c r="B253" s="95"/>
    </row>
    <row r="254" spans="1:2" x14ac:dyDescent="0.2">
      <c r="A254" s="95"/>
      <c r="B254" s="95"/>
    </row>
    <row r="255" spans="1:2" x14ac:dyDescent="0.2">
      <c r="A255" s="95"/>
      <c r="B255" s="95"/>
    </row>
    <row r="256" spans="1:2" x14ac:dyDescent="0.2">
      <c r="A256" s="95"/>
      <c r="B256" s="95"/>
    </row>
    <row r="257" spans="1:2" x14ac:dyDescent="0.2">
      <c r="A257" s="95"/>
      <c r="B257" s="95"/>
    </row>
    <row r="258" spans="1:2" x14ac:dyDescent="0.2">
      <c r="A258" s="95"/>
      <c r="B258" s="95"/>
    </row>
    <row r="259" spans="1:2" x14ac:dyDescent="0.2">
      <c r="A259" s="95"/>
      <c r="B259" s="95"/>
    </row>
    <row r="260" spans="1:2" x14ac:dyDescent="0.2">
      <c r="A260" s="95"/>
      <c r="B260" s="95"/>
    </row>
    <row r="261" spans="1:2" x14ac:dyDescent="0.2">
      <c r="A261" s="95"/>
      <c r="B261" s="95"/>
    </row>
    <row r="262" spans="1:2" x14ac:dyDescent="0.2">
      <c r="A262" s="95"/>
      <c r="B262" s="95"/>
    </row>
    <row r="263" spans="1:2" x14ac:dyDescent="0.2">
      <c r="A263" s="95"/>
      <c r="B263" s="95"/>
    </row>
    <row r="264" spans="1:2" x14ac:dyDescent="0.2">
      <c r="A264" s="95"/>
      <c r="B264" s="95"/>
    </row>
    <row r="265" spans="1:2" x14ac:dyDescent="0.2">
      <c r="A265" s="95"/>
      <c r="B265" s="95"/>
    </row>
    <row r="266" spans="1:2" x14ac:dyDescent="0.2">
      <c r="A266" s="95"/>
      <c r="B266" s="95"/>
    </row>
    <row r="267" spans="1:2" x14ac:dyDescent="0.2">
      <c r="A267" s="95"/>
      <c r="B267" s="95"/>
    </row>
    <row r="268" spans="1:2" x14ac:dyDescent="0.2">
      <c r="A268" s="95"/>
      <c r="B268" s="95"/>
    </row>
    <row r="269" spans="1:2" x14ac:dyDescent="0.2">
      <c r="A269" s="95"/>
      <c r="B269" s="95"/>
    </row>
    <row r="270" spans="1:2" x14ac:dyDescent="0.2">
      <c r="A270" s="95"/>
      <c r="B270" s="95"/>
    </row>
    <row r="271" spans="1:2" x14ac:dyDescent="0.2">
      <c r="A271" s="95"/>
      <c r="B271" s="95"/>
    </row>
    <row r="272" spans="1:2" x14ac:dyDescent="0.2">
      <c r="A272" s="95"/>
      <c r="B272" s="95"/>
    </row>
    <row r="273" spans="1:2" x14ac:dyDescent="0.2">
      <c r="A273" s="95"/>
      <c r="B273" s="95"/>
    </row>
    <row r="274" spans="1:2" x14ac:dyDescent="0.2">
      <c r="A274" s="95"/>
      <c r="B274" s="95"/>
    </row>
    <row r="275" spans="1:2" x14ac:dyDescent="0.2">
      <c r="A275" s="95"/>
      <c r="B275" s="95"/>
    </row>
    <row r="276" spans="1:2" x14ac:dyDescent="0.2">
      <c r="A276" s="95"/>
      <c r="B276" s="95"/>
    </row>
    <row r="277" spans="1:2" x14ac:dyDescent="0.2">
      <c r="A277" s="95"/>
      <c r="B277" s="95"/>
    </row>
    <row r="278" spans="1:2" x14ac:dyDescent="0.2">
      <c r="A278" s="95"/>
      <c r="B278" s="95"/>
    </row>
    <row r="279" spans="1:2" x14ac:dyDescent="0.2">
      <c r="A279" s="95"/>
      <c r="B279" s="95"/>
    </row>
    <row r="280" spans="1:2" x14ac:dyDescent="0.2">
      <c r="A280" s="95"/>
      <c r="B280" s="95"/>
    </row>
    <row r="281" spans="1:2" x14ac:dyDescent="0.2">
      <c r="A281" s="95"/>
      <c r="B281" s="95"/>
    </row>
    <row r="282" spans="1:2" x14ac:dyDescent="0.2">
      <c r="A282" s="95"/>
      <c r="B282" s="95"/>
    </row>
    <row r="283" spans="1:2" x14ac:dyDescent="0.2">
      <c r="A283" s="95"/>
      <c r="B283" s="95"/>
    </row>
    <row r="284" spans="1:2" x14ac:dyDescent="0.2">
      <c r="A284" s="95"/>
      <c r="B284" s="95"/>
    </row>
    <row r="285" spans="1:2" x14ac:dyDescent="0.2">
      <c r="A285" s="95"/>
      <c r="B285" s="95"/>
    </row>
    <row r="286" spans="1:2" x14ac:dyDescent="0.2">
      <c r="A286" s="95"/>
      <c r="B286" s="95"/>
    </row>
    <row r="287" spans="1:2" x14ac:dyDescent="0.2">
      <c r="A287" s="95"/>
      <c r="B287" s="95"/>
    </row>
    <row r="288" spans="1:2" x14ac:dyDescent="0.2">
      <c r="A288" s="95"/>
      <c r="B288" s="95"/>
    </row>
    <row r="289" spans="1:2" x14ac:dyDescent="0.2">
      <c r="A289" s="95"/>
      <c r="B289" s="95"/>
    </row>
    <row r="290" spans="1:2" x14ac:dyDescent="0.2">
      <c r="A290" s="95"/>
      <c r="B290" s="95"/>
    </row>
    <row r="291" spans="1:2" x14ac:dyDescent="0.2">
      <c r="A291" s="95"/>
      <c r="B291" s="95"/>
    </row>
    <row r="292" spans="1:2" x14ac:dyDescent="0.2">
      <c r="A292" s="95"/>
      <c r="B292" s="95"/>
    </row>
    <row r="293" spans="1:2" x14ac:dyDescent="0.2">
      <c r="A293" s="95"/>
      <c r="B293" s="95"/>
    </row>
    <row r="294" spans="1:2" x14ac:dyDescent="0.2">
      <c r="A294" s="95"/>
      <c r="B294" s="95"/>
    </row>
    <row r="295" spans="1:2" x14ac:dyDescent="0.2">
      <c r="A295" s="95"/>
      <c r="B295" s="95"/>
    </row>
    <row r="296" spans="1:2" x14ac:dyDescent="0.2">
      <c r="A296" s="95"/>
      <c r="B296" s="95"/>
    </row>
    <row r="297" spans="1:2" x14ac:dyDescent="0.2">
      <c r="A297" s="95"/>
      <c r="B297" s="95"/>
    </row>
    <row r="298" spans="1:2" x14ac:dyDescent="0.2">
      <c r="A298" s="95"/>
      <c r="B298" s="95"/>
    </row>
    <row r="299" spans="1:2" x14ac:dyDescent="0.2">
      <c r="A299" s="95"/>
      <c r="B299" s="95"/>
    </row>
    <row r="300" spans="1:2" x14ac:dyDescent="0.2">
      <c r="A300" s="95"/>
      <c r="B300" s="95"/>
    </row>
    <row r="301" spans="1:2" x14ac:dyDescent="0.2">
      <c r="A301" s="95"/>
      <c r="B301" s="95"/>
    </row>
    <row r="302" spans="1:2" x14ac:dyDescent="0.2">
      <c r="A302" s="95"/>
      <c r="B302" s="95"/>
    </row>
    <row r="303" spans="1:2" x14ac:dyDescent="0.2">
      <c r="A303" s="95"/>
      <c r="B303" s="95"/>
    </row>
    <row r="304" spans="1:2" x14ac:dyDescent="0.2">
      <c r="A304" s="95"/>
      <c r="B304" s="95"/>
    </row>
    <row r="305" spans="1:2" x14ac:dyDescent="0.2">
      <c r="A305" s="95"/>
      <c r="B305" s="95"/>
    </row>
    <row r="306" spans="1:2" x14ac:dyDescent="0.2">
      <c r="A306" s="95"/>
      <c r="B306" s="95"/>
    </row>
    <row r="307" spans="1:2" x14ac:dyDescent="0.2">
      <c r="A307" s="95"/>
      <c r="B307" s="95"/>
    </row>
    <row r="308" spans="1:2" x14ac:dyDescent="0.2">
      <c r="A308" s="95"/>
      <c r="B308" s="95"/>
    </row>
    <row r="309" spans="1:2" x14ac:dyDescent="0.2">
      <c r="A309" s="95"/>
      <c r="B309" s="95"/>
    </row>
    <row r="310" spans="1:2" x14ac:dyDescent="0.2">
      <c r="A310" s="95"/>
      <c r="B310" s="95"/>
    </row>
    <row r="311" spans="1:2" x14ac:dyDescent="0.2">
      <c r="A311" s="95"/>
      <c r="B311" s="95"/>
    </row>
    <row r="312" spans="1:2" x14ac:dyDescent="0.2">
      <c r="A312" s="95"/>
      <c r="B312" s="95"/>
    </row>
    <row r="313" spans="1:2" x14ac:dyDescent="0.2">
      <c r="A313" s="95"/>
      <c r="B313" s="95"/>
    </row>
    <row r="314" spans="1:2" x14ac:dyDescent="0.2">
      <c r="A314" s="95"/>
      <c r="B314" s="95"/>
    </row>
    <row r="315" spans="1:2" x14ac:dyDescent="0.2">
      <c r="A315" s="95"/>
      <c r="B315" s="95"/>
    </row>
    <row r="316" spans="1:2" x14ac:dyDescent="0.2">
      <c r="A316" s="95"/>
      <c r="B316" s="95"/>
    </row>
    <row r="317" spans="1:2" x14ac:dyDescent="0.2">
      <c r="A317" s="95"/>
      <c r="B317" s="95"/>
    </row>
    <row r="318" spans="1:2" x14ac:dyDescent="0.2">
      <c r="A318" s="95"/>
      <c r="B318" s="95"/>
    </row>
    <row r="319" spans="1:2" x14ac:dyDescent="0.2">
      <c r="A319" s="95"/>
      <c r="B319" s="95"/>
    </row>
    <row r="320" spans="1:2" x14ac:dyDescent="0.2">
      <c r="A320" s="95"/>
      <c r="B320" s="95"/>
    </row>
    <row r="321" spans="1:2" x14ac:dyDescent="0.2">
      <c r="A321" s="95"/>
      <c r="B321" s="95"/>
    </row>
    <row r="322" spans="1:2" x14ac:dyDescent="0.2">
      <c r="A322" s="95"/>
      <c r="B322" s="95"/>
    </row>
    <row r="323" spans="1:2" x14ac:dyDescent="0.2">
      <c r="A323" s="95"/>
      <c r="B323" s="95"/>
    </row>
    <row r="324" spans="1:2" x14ac:dyDescent="0.2">
      <c r="A324" s="95"/>
      <c r="B324" s="95"/>
    </row>
    <row r="325" spans="1:2" x14ac:dyDescent="0.2">
      <c r="A325" s="95"/>
      <c r="B325" s="95"/>
    </row>
    <row r="326" spans="1:2" x14ac:dyDescent="0.2">
      <c r="A326" s="95"/>
      <c r="B326" s="95"/>
    </row>
    <row r="327" spans="1:2" x14ac:dyDescent="0.2">
      <c r="A327" s="95"/>
      <c r="B327" s="95"/>
    </row>
    <row r="328" spans="1:2" x14ac:dyDescent="0.2">
      <c r="A328" s="95"/>
      <c r="B328" s="95"/>
    </row>
    <row r="329" spans="1:2" x14ac:dyDescent="0.2">
      <c r="A329" s="95"/>
      <c r="B329" s="95"/>
    </row>
    <row r="330" spans="1:2" x14ac:dyDescent="0.2">
      <c r="A330" s="95"/>
      <c r="B330" s="95"/>
    </row>
    <row r="331" spans="1:2" x14ac:dyDescent="0.2">
      <c r="A331" s="95"/>
      <c r="B331" s="95"/>
    </row>
    <row r="332" spans="1:2" x14ac:dyDescent="0.2">
      <c r="A332" s="95"/>
      <c r="B332" s="95"/>
    </row>
    <row r="333" spans="1:2" x14ac:dyDescent="0.2">
      <c r="A333" s="95"/>
      <c r="B333" s="95"/>
    </row>
    <row r="334" spans="1:2" x14ac:dyDescent="0.2">
      <c r="A334" s="95"/>
      <c r="B334" s="95"/>
    </row>
    <row r="335" spans="1:2" x14ac:dyDescent="0.2">
      <c r="A335" s="95"/>
      <c r="B335" s="95"/>
    </row>
    <row r="336" spans="1:2" x14ac:dyDescent="0.2">
      <c r="A336" s="95"/>
      <c r="B336" s="95"/>
    </row>
    <row r="337" spans="1:2" x14ac:dyDescent="0.2">
      <c r="A337" s="95"/>
      <c r="B337" s="95"/>
    </row>
    <row r="338" spans="1:2" x14ac:dyDescent="0.2">
      <c r="A338" s="95"/>
      <c r="B338" s="95"/>
    </row>
    <row r="339" spans="1:2" x14ac:dyDescent="0.2">
      <c r="A339" s="95"/>
      <c r="B339" s="95"/>
    </row>
    <row r="340" spans="1:2" x14ac:dyDescent="0.2">
      <c r="A340" s="95"/>
      <c r="B340" s="95"/>
    </row>
    <row r="341" spans="1:2" x14ac:dyDescent="0.2">
      <c r="A341" s="95"/>
      <c r="B341" s="95"/>
    </row>
    <row r="342" spans="1:2" x14ac:dyDescent="0.2">
      <c r="A342" s="95"/>
      <c r="B342" s="95"/>
    </row>
    <row r="343" spans="1:2" x14ac:dyDescent="0.2">
      <c r="A343" s="95"/>
      <c r="B343" s="95"/>
    </row>
    <row r="344" spans="1:2" x14ac:dyDescent="0.2">
      <c r="A344" s="95"/>
      <c r="B344" s="95"/>
    </row>
    <row r="345" spans="1:2" x14ac:dyDescent="0.2">
      <c r="A345" s="95"/>
      <c r="B345" s="95"/>
    </row>
    <row r="346" spans="1:2" x14ac:dyDescent="0.2">
      <c r="A346" s="95"/>
      <c r="B346" s="95"/>
    </row>
    <row r="347" spans="1:2" x14ac:dyDescent="0.2">
      <c r="A347" s="95"/>
      <c r="B347" s="95"/>
    </row>
    <row r="348" spans="1:2" x14ac:dyDescent="0.2">
      <c r="A348" s="95"/>
      <c r="B348" s="95"/>
    </row>
    <row r="349" spans="1:2" x14ac:dyDescent="0.2">
      <c r="A349" s="95"/>
      <c r="B349" s="95"/>
    </row>
    <row r="350" spans="1:2" x14ac:dyDescent="0.2">
      <c r="A350" s="95"/>
      <c r="B350" s="95"/>
    </row>
    <row r="351" spans="1:2" x14ac:dyDescent="0.2">
      <c r="A351" s="95"/>
      <c r="B351" s="95"/>
    </row>
    <row r="352" spans="1:2" x14ac:dyDescent="0.2">
      <c r="A352" s="95"/>
      <c r="B352" s="95"/>
    </row>
    <row r="353" spans="1:2" x14ac:dyDescent="0.2">
      <c r="A353" s="95"/>
      <c r="B353" s="95"/>
    </row>
    <row r="354" spans="1:2" x14ac:dyDescent="0.2">
      <c r="A354" s="95"/>
      <c r="B354" s="95"/>
    </row>
    <row r="355" spans="1:2" x14ac:dyDescent="0.2">
      <c r="A355" s="95"/>
      <c r="B355" s="95"/>
    </row>
    <row r="356" spans="1:2" x14ac:dyDescent="0.2">
      <c r="A356" s="95"/>
      <c r="B356" s="95"/>
    </row>
    <row r="357" spans="1:2" x14ac:dyDescent="0.2">
      <c r="A357" s="95"/>
      <c r="B357" s="95"/>
    </row>
    <row r="358" spans="1:2" x14ac:dyDescent="0.2">
      <c r="A358" s="95"/>
      <c r="B358" s="95"/>
    </row>
    <row r="359" spans="1:2" x14ac:dyDescent="0.2">
      <c r="A359" s="95"/>
      <c r="B359" s="95"/>
    </row>
    <row r="360" spans="1:2" x14ac:dyDescent="0.2">
      <c r="A360" s="95"/>
      <c r="B360" s="95"/>
    </row>
    <row r="361" spans="1:2" x14ac:dyDescent="0.2">
      <c r="A361" s="95"/>
      <c r="B361" s="95"/>
    </row>
    <row r="362" spans="1:2" x14ac:dyDescent="0.2">
      <c r="A362" s="95"/>
      <c r="B362" s="95"/>
    </row>
    <row r="363" spans="1:2" x14ac:dyDescent="0.2">
      <c r="A363" s="95"/>
      <c r="B363" s="95"/>
    </row>
    <row r="364" spans="1:2" x14ac:dyDescent="0.2">
      <c r="A364" s="95"/>
      <c r="B364" s="95"/>
    </row>
    <row r="365" spans="1:2" x14ac:dyDescent="0.2">
      <c r="A365" s="95"/>
      <c r="B365" s="95"/>
    </row>
    <row r="366" spans="1:2" x14ac:dyDescent="0.2">
      <c r="A366" s="95"/>
      <c r="B366" s="95"/>
    </row>
    <row r="367" spans="1:2" x14ac:dyDescent="0.2">
      <c r="A367" s="95"/>
      <c r="B367" s="95"/>
    </row>
    <row r="368" spans="1:2" x14ac:dyDescent="0.2">
      <c r="A368" s="95"/>
      <c r="B368" s="95"/>
    </row>
    <row r="369" spans="1:2" x14ac:dyDescent="0.2">
      <c r="A369" s="95"/>
      <c r="B369" s="95"/>
    </row>
    <row r="370" spans="1:2" x14ac:dyDescent="0.2">
      <c r="A370" s="95"/>
      <c r="B370" s="95"/>
    </row>
    <row r="371" spans="1:2" x14ac:dyDescent="0.2">
      <c r="A371" s="95"/>
      <c r="B371" s="95"/>
    </row>
    <row r="372" spans="1:2" x14ac:dyDescent="0.2">
      <c r="A372" s="95"/>
      <c r="B372" s="95"/>
    </row>
    <row r="373" spans="1:2" x14ac:dyDescent="0.2">
      <c r="A373" s="95"/>
      <c r="B373" s="95"/>
    </row>
    <row r="374" spans="1:2" x14ac:dyDescent="0.2">
      <c r="A374" s="95"/>
      <c r="B374" s="95"/>
    </row>
    <row r="375" spans="1:2" x14ac:dyDescent="0.2">
      <c r="A375" s="95"/>
      <c r="B375" s="95"/>
    </row>
    <row r="376" spans="1:2" x14ac:dyDescent="0.2">
      <c r="A376" s="95"/>
      <c r="B376" s="95"/>
    </row>
    <row r="377" spans="1:2" x14ac:dyDescent="0.2">
      <c r="A377" s="95"/>
      <c r="B377" s="95"/>
    </row>
    <row r="378" spans="1:2" x14ac:dyDescent="0.2">
      <c r="A378" s="95"/>
      <c r="B378" s="95"/>
    </row>
    <row r="379" spans="1:2" x14ac:dyDescent="0.2">
      <c r="A379" s="95"/>
      <c r="B379" s="95"/>
    </row>
    <row r="380" spans="1:2" x14ac:dyDescent="0.2">
      <c r="A380" s="95"/>
      <c r="B380" s="95"/>
    </row>
    <row r="381" spans="1:2" x14ac:dyDescent="0.2">
      <c r="A381" s="95"/>
      <c r="B381" s="95"/>
    </row>
    <row r="382" spans="1:2" x14ac:dyDescent="0.2">
      <c r="A382" s="95"/>
      <c r="B382" s="95"/>
    </row>
    <row r="383" spans="1:2" x14ac:dyDescent="0.2">
      <c r="A383" s="95"/>
      <c r="B383" s="95"/>
    </row>
    <row r="384" spans="1:2" x14ac:dyDescent="0.2">
      <c r="A384" s="95"/>
      <c r="B384" s="95"/>
    </row>
    <row r="385" spans="1:2" x14ac:dyDescent="0.2">
      <c r="A385" s="95"/>
      <c r="B385" s="95"/>
    </row>
    <row r="386" spans="1:2" x14ac:dyDescent="0.2">
      <c r="A386" s="95"/>
      <c r="B386" s="95"/>
    </row>
    <row r="387" spans="1:2" x14ac:dyDescent="0.2">
      <c r="A387" s="95"/>
      <c r="B387" s="95"/>
    </row>
    <row r="388" spans="1:2" x14ac:dyDescent="0.2">
      <c r="A388" s="95"/>
      <c r="B388" s="95"/>
    </row>
    <row r="389" spans="1:2" x14ac:dyDescent="0.2">
      <c r="A389" s="95"/>
      <c r="B389" s="95"/>
    </row>
    <row r="390" spans="1:2" x14ac:dyDescent="0.2">
      <c r="A390" s="95"/>
      <c r="B390" s="95"/>
    </row>
    <row r="391" spans="1:2" x14ac:dyDescent="0.2">
      <c r="A391" s="95"/>
      <c r="B391" s="95"/>
    </row>
    <row r="392" spans="1:2" x14ac:dyDescent="0.2">
      <c r="A392" s="95"/>
      <c r="B392" s="95"/>
    </row>
    <row r="393" spans="1:2" x14ac:dyDescent="0.2">
      <c r="A393" s="95"/>
      <c r="B393" s="95"/>
    </row>
    <row r="394" spans="1:2" x14ac:dyDescent="0.2">
      <c r="A394" s="95"/>
      <c r="B394" s="95"/>
    </row>
    <row r="395" spans="1:2" x14ac:dyDescent="0.2">
      <c r="A395" s="95"/>
      <c r="B395" s="95"/>
    </row>
    <row r="396" spans="1:2" x14ac:dyDescent="0.2">
      <c r="A396" s="95"/>
      <c r="B396" s="95"/>
    </row>
    <row r="397" spans="1:2" x14ac:dyDescent="0.2">
      <c r="A397" s="95"/>
      <c r="B397" s="95"/>
    </row>
    <row r="398" spans="1:2" x14ac:dyDescent="0.2">
      <c r="A398" s="95"/>
      <c r="B398" s="95"/>
    </row>
    <row r="399" spans="1:2" x14ac:dyDescent="0.2">
      <c r="A399" s="95"/>
      <c r="B399" s="95"/>
    </row>
    <row r="400" spans="1:2" x14ac:dyDescent="0.2">
      <c r="A400" s="95"/>
      <c r="B400" s="95"/>
    </row>
    <row r="401" spans="1:2" x14ac:dyDescent="0.2">
      <c r="A401" s="95"/>
      <c r="B401" s="95"/>
    </row>
    <row r="402" spans="1:2" x14ac:dyDescent="0.2">
      <c r="A402" s="95"/>
      <c r="B402" s="95"/>
    </row>
    <row r="403" spans="1:2" x14ac:dyDescent="0.2">
      <c r="A403" s="95"/>
      <c r="B403" s="95"/>
    </row>
    <row r="404" spans="1:2" x14ac:dyDescent="0.2">
      <c r="A404" s="95"/>
      <c r="B404" s="95"/>
    </row>
    <row r="405" spans="1:2" x14ac:dyDescent="0.2">
      <c r="A405" s="95"/>
      <c r="B405" s="95"/>
    </row>
    <row r="406" spans="1:2" x14ac:dyDescent="0.2">
      <c r="A406" s="95"/>
      <c r="B406" s="95"/>
    </row>
    <row r="407" spans="1:2" x14ac:dyDescent="0.2">
      <c r="A407" s="95"/>
      <c r="B407" s="95"/>
    </row>
    <row r="408" spans="1:2" x14ac:dyDescent="0.2">
      <c r="A408" s="95"/>
      <c r="B408" s="95"/>
    </row>
    <row r="409" spans="1:2" x14ac:dyDescent="0.2">
      <c r="A409" s="95"/>
      <c r="B409" s="95"/>
    </row>
    <row r="410" spans="1:2" x14ac:dyDescent="0.2">
      <c r="A410" s="95"/>
      <c r="B410" s="95"/>
    </row>
    <row r="411" spans="1:2" x14ac:dyDescent="0.2">
      <c r="A411" s="95"/>
      <c r="B411" s="95"/>
    </row>
    <row r="412" spans="1:2" x14ac:dyDescent="0.2">
      <c r="A412" s="95"/>
      <c r="B412" s="95"/>
    </row>
    <row r="413" spans="1:2" x14ac:dyDescent="0.2">
      <c r="A413" s="95"/>
      <c r="B413" s="95"/>
    </row>
    <row r="414" spans="1:2" x14ac:dyDescent="0.2">
      <c r="A414" s="95"/>
      <c r="B414" s="95"/>
    </row>
    <row r="415" spans="1:2" x14ac:dyDescent="0.2">
      <c r="A415" s="95"/>
      <c r="B415" s="95"/>
    </row>
    <row r="416" spans="1:2" x14ac:dyDescent="0.2">
      <c r="A416" s="95"/>
      <c r="B416" s="95"/>
    </row>
    <row r="417" spans="1:2" x14ac:dyDescent="0.2">
      <c r="A417" s="95"/>
      <c r="B417" s="95"/>
    </row>
    <row r="418" spans="1:2" x14ac:dyDescent="0.2">
      <c r="A418" s="95"/>
      <c r="B418" s="95"/>
    </row>
    <row r="419" spans="1:2" x14ac:dyDescent="0.2">
      <c r="A419" s="95"/>
      <c r="B419" s="95"/>
    </row>
    <row r="420" spans="1:2" x14ac:dyDescent="0.2">
      <c r="A420" s="95"/>
      <c r="B420" s="95"/>
    </row>
    <row r="421" spans="1:2" x14ac:dyDescent="0.2">
      <c r="A421" s="95"/>
      <c r="B421" s="95"/>
    </row>
    <row r="422" spans="1:2" x14ac:dyDescent="0.2">
      <c r="A422" s="95"/>
      <c r="B422" s="95"/>
    </row>
    <row r="423" spans="1:2" x14ac:dyDescent="0.2">
      <c r="A423" s="95"/>
      <c r="B423" s="95"/>
    </row>
    <row r="424" spans="1:2" x14ac:dyDescent="0.2">
      <c r="A424" s="95"/>
      <c r="B424" s="95"/>
    </row>
    <row r="425" spans="1:2" x14ac:dyDescent="0.2">
      <c r="A425" s="95"/>
      <c r="B425" s="95"/>
    </row>
    <row r="426" spans="1:2" x14ac:dyDescent="0.2">
      <c r="A426" s="95"/>
      <c r="B426" s="95"/>
    </row>
    <row r="427" spans="1:2" x14ac:dyDescent="0.2">
      <c r="A427" s="95"/>
      <c r="B427" s="95"/>
    </row>
    <row r="428" spans="1:2" x14ac:dyDescent="0.2">
      <c r="A428" s="95"/>
      <c r="B428" s="95"/>
    </row>
    <row r="429" spans="1:2" x14ac:dyDescent="0.2">
      <c r="A429" s="95"/>
      <c r="B429" s="95"/>
    </row>
    <row r="430" spans="1:2" x14ac:dyDescent="0.2">
      <c r="A430" s="95"/>
      <c r="B430" s="95"/>
    </row>
    <row r="431" spans="1:2" x14ac:dyDescent="0.2">
      <c r="A431" s="95"/>
      <c r="B431" s="95"/>
    </row>
    <row r="432" spans="1:2" x14ac:dyDescent="0.2">
      <c r="A432" s="95"/>
      <c r="B432" s="95"/>
    </row>
    <row r="433" spans="1:2" x14ac:dyDescent="0.2">
      <c r="A433" s="95"/>
      <c r="B433" s="95"/>
    </row>
    <row r="434" spans="1:2" x14ac:dyDescent="0.2">
      <c r="A434" s="95"/>
      <c r="B434" s="95"/>
    </row>
    <row r="435" spans="1:2" x14ac:dyDescent="0.2">
      <c r="A435" s="95"/>
      <c r="B435" s="95"/>
    </row>
    <row r="436" spans="1:2" x14ac:dyDescent="0.2">
      <c r="A436" s="95"/>
      <c r="B436" s="95"/>
    </row>
    <row r="437" spans="1:2" x14ac:dyDescent="0.2">
      <c r="A437" s="95"/>
      <c r="B437" s="95"/>
    </row>
    <row r="438" spans="1:2" x14ac:dyDescent="0.2">
      <c r="A438" s="95"/>
      <c r="B438" s="95"/>
    </row>
    <row r="439" spans="1:2" x14ac:dyDescent="0.2">
      <c r="A439" s="95"/>
      <c r="B439" s="95"/>
    </row>
    <row r="440" spans="1:2" x14ac:dyDescent="0.2">
      <c r="A440" s="95"/>
      <c r="B440" s="95"/>
    </row>
    <row r="441" spans="1:2" x14ac:dyDescent="0.2">
      <c r="A441" s="95"/>
      <c r="B441" s="95"/>
    </row>
    <row r="442" spans="1:2" x14ac:dyDescent="0.2">
      <c r="A442" s="95"/>
      <c r="B442" s="95"/>
    </row>
    <row r="443" spans="1:2" x14ac:dyDescent="0.2">
      <c r="A443" s="95"/>
      <c r="B443" s="95"/>
    </row>
    <row r="444" spans="1:2" x14ac:dyDescent="0.2">
      <c r="A444" s="95"/>
      <c r="B444" s="95"/>
    </row>
    <row r="445" spans="1:2" x14ac:dyDescent="0.2">
      <c r="A445" s="95"/>
      <c r="B445" s="95"/>
    </row>
    <row r="446" spans="1:2" x14ac:dyDescent="0.2">
      <c r="A446" s="95"/>
      <c r="B446" s="95"/>
    </row>
    <row r="447" spans="1:2" x14ac:dyDescent="0.2">
      <c r="A447" s="95"/>
      <c r="B447" s="95"/>
    </row>
    <row r="448" spans="1:2" x14ac:dyDescent="0.2">
      <c r="A448" s="95"/>
      <c r="B448" s="95"/>
    </row>
    <row r="449" spans="1:2" x14ac:dyDescent="0.2">
      <c r="A449" s="95"/>
      <c r="B449" s="95"/>
    </row>
    <row r="450" spans="1:2" x14ac:dyDescent="0.2">
      <c r="A450" s="95"/>
      <c r="B450" s="95"/>
    </row>
    <row r="451" spans="1:2" x14ac:dyDescent="0.2">
      <c r="A451" s="95"/>
      <c r="B451" s="95"/>
    </row>
    <row r="452" spans="1:2" x14ac:dyDescent="0.2">
      <c r="A452" s="95"/>
      <c r="B452" s="95"/>
    </row>
    <row r="453" spans="1:2" x14ac:dyDescent="0.2">
      <c r="A453" s="95"/>
      <c r="B453" s="95"/>
    </row>
    <row r="454" spans="1:2" x14ac:dyDescent="0.2">
      <c r="A454" s="95"/>
      <c r="B454" s="95"/>
    </row>
    <row r="455" spans="1:2" x14ac:dyDescent="0.2">
      <c r="A455" s="95"/>
      <c r="B455" s="95"/>
    </row>
    <row r="456" spans="1:2" x14ac:dyDescent="0.2">
      <c r="A456" s="95"/>
      <c r="B456" s="95"/>
    </row>
    <row r="457" spans="1:2" x14ac:dyDescent="0.2">
      <c r="A457" s="95"/>
      <c r="B457" s="95"/>
    </row>
    <row r="458" spans="1:2" x14ac:dyDescent="0.2">
      <c r="A458" s="95"/>
      <c r="B458" s="95"/>
    </row>
    <row r="459" spans="1:2" x14ac:dyDescent="0.2">
      <c r="A459" s="95"/>
      <c r="B459" s="95"/>
    </row>
    <row r="460" spans="1:2" x14ac:dyDescent="0.2">
      <c r="A460" s="95"/>
      <c r="B460" s="95"/>
    </row>
    <row r="461" spans="1:2" x14ac:dyDescent="0.2">
      <c r="A461" s="95"/>
      <c r="B461" s="95"/>
    </row>
    <row r="462" spans="1:2" x14ac:dyDescent="0.2">
      <c r="A462" s="95"/>
      <c r="B462" s="95"/>
    </row>
    <row r="463" spans="1:2" x14ac:dyDescent="0.2">
      <c r="A463" s="95"/>
      <c r="B463" s="95"/>
    </row>
    <row r="464" spans="1:2" x14ac:dyDescent="0.2">
      <c r="A464" s="95"/>
      <c r="B464" s="95"/>
    </row>
    <row r="465" spans="1:2" x14ac:dyDescent="0.2">
      <c r="A465" s="95"/>
      <c r="B465" s="95"/>
    </row>
    <row r="466" spans="1:2" x14ac:dyDescent="0.2">
      <c r="A466" s="95"/>
      <c r="B466" s="95"/>
    </row>
    <row r="467" spans="1:2" x14ac:dyDescent="0.2">
      <c r="A467" s="95"/>
      <c r="B467" s="95"/>
    </row>
    <row r="468" spans="1:2" x14ac:dyDescent="0.2">
      <c r="A468" s="95"/>
      <c r="B468" s="95"/>
    </row>
    <row r="469" spans="1:2" x14ac:dyDescent="0.2">
      <c r="A469" s="95"/>
      <c r="B469" s="95"/>
    </row>
    <row r="470" spans="1:2" x14ac:dyDescent="0.2">
      <c r="A470" s="95"/>
      <c r="B470" s="95"/>
    </row>
    <row r="471" spans="1:2" x14ac:dyDescent="0.2">
      <c r="A471" s="95"/>
      <c r="B471" s="95"/>
    </row>
    <row r="472" spans="1:2" x14ac:dyDescent="0.2">
      <c r="A472" s="95"/>
      <c r="B472" s="95"/>
    </row>
    <row r="473" spans="1:2" x14ac:dyDescent="0.2">
      <c r="A473" s="95"/>
      <c r="B473" s="95"/>
    </row>
    <row r="474" spans="1:2" x14ac:dyDescent="0.2">
      <c r="A474" s="95"/>
      <c r="B474" s="95"/>
    </row>
    <row r="475" spans="1:2" x14ac:dyDescent="0.2">
      <c r="A475" s="95"/>
      <c r="B475" s="95"/>
    </row>
    <row r="476" spans="1:2" x14ac:dyDescent="0.2">
      <c r="A476" s="95"/>
      <c r="B476" s="95"/>
    </row>
    <row r="477" spans="1:2" x14ac:dyDescent="0.2">
      <c r="A477" s="95"/>
      <c r="B477" s="95"/>
    </row>
    <row r="478" spans="1:2" x14ac:dyDescent="0.2">
      <c r="A478" s="95"/>
      <c r="B478" s="95"/>
    </row>
    <row r="479" spans="1:2" x14ac:dyDescent="0.2">
      <c r="A479" s="95"/>
      <c r="B479" s="95"/>
    </row>
    <row r="480" spans="1:2" x14ac:dyDescent="0.2">
      <c r="A480" s="95"/>
      <c r="B480" s="95"/>
    </row>
    <row r="481" spans="1:2" x14ac:dyDescent="0.2">
      <c r="A481" s="95"/>
      <c r="B481" s="95"/>
    </row>
    <row r="482" spans="1:2" x14ac:dyDescent="0.2">
      <c r="A482" s="95"/>
      <c r="B482" s="95"/>
    </row>
    <row r="483" spans="1:2" x14ac:dyDescent="0.2">
      <c r="A483" s="95"/>
      <c r="B483" s="95"/>
    </row>
    <row r="484" spans="1:2" x14ac:dyDescent="0.2">
      <c r="A484" s="95"/>
      <c r="B484" s="95"/>
    </row>
    <row r="485" spans="1:2" x14ac:dyDescent="0.2">
      <c r="A485" s="95"/>
      <c r="B485" s="95"/>
    </row>
    <row r="486" spans="1:2" x14ac:dyDescent="0.2">
      <c r="A486" s="95"/>
      <c r="B486" s="95"/>
    </row>
    <row r="487" spans="1:2" x14ac:dyDescent="0.2">
      <c r="A487" s="95"/>
      <c r="B487" s="95"/>
    </row>
    <row r="488" spans="1:2" x14ac:dyDescent="0.2">
      <c r="A488" s="95"/>
      <c r="B488" s="95"/>
    </row>
    <row r="489" spans="1:2" x14ac:dyDescent="0.2">
      <c r="A489" s="95"/>
      <c r="B489" s="95"/>
    </row>
    <row r="490" spans="1:2" x14ac:dyDescent="0.2">
      <c r="A490" s="95"/>
      <c r="B490" s="95"/>
    </row>
    <row r="491" spans="1:2" x14ac:dyDescent="0.2">
      <c r="A491" s="95"/>
      <c r="B491" s="95"/>
    </row>
    <row r="492" spans="1:2" x14ac:dyDescent="0.2">
      <c r="A492" s="95"/>
      <c r="B492" s="95"/>
    </row>
    <row r="493" spans="1:2" x14ac:dyDescent="0.2">
      <c r="A493" s="95"/>
      <c r="B493" s="95"/>
    </row>
    <row r="494" spans="1:2" x14ac:dyDescent="0.2">
      <c r="A494" s="95"/>
      <c r="B494" s="95"/>
    </row>
    <row r="495" spans="1:2" x14ac:dyDescent="0.2">
      <c r="A495" s="95"/>
      <c r="B495" s="95"/>
    </row>
    <row r="496" spans="1:2" x14ac:dyDescent="0.2">
      <c r="A496" s="95"/>
      <c r="B496" s="95"/>
    </row>
    <row r="497" spans="1:2" x14ac:dyDescent="0.2">
      <c r="A497" s="95"/>
      <c r="B497" s="95"/>
    </row>
    <row r="498" spans="1:2" x14ac:dyDescent="0.2">
      <c r="A498" s="95"/>
      <c r="B498" s="95"/>
    </row>
    <row r="499" spans="1:2" x14ac:dyDescent="0.2">
      <c r="A499" s="95"/>
      <c r="B499" s="95"/>
    </row>
    <row r="500" spans="1:2" x14ac:dyDescent="0.2">
      <c r="A500" s="95"/>
      <c r="B500" s="95"/>
    </row>
    <row r="501" spans="1:2" x14ac:dyDescent="0.2">
      <c r="A501" s="95"/>
      <c r="B501" s="95"/>
    </row>
    <row r="502" spans="1:2" x14ac:dyDescent="0.2">
      <c r="A502" s="95"/>
      <c r="B502" s="95"/>
    </row>
    <row r="503" spans="1:2" x14ac:dyDescent="0.2">
      <c r="A503" s="95"/>
      <c r="B503" s="95"/>
    </row>
    <row r="504" spans="1:2" x14ac:dyDescent="0.2">
      <c r="A504" s="95"/>
      <c r="B504" s="95"/>
    </row>
    <row r="505" spans="1:2" x14ac:dyDescent="0.2">
      <c r="A505" s="95"/>
      <c r="B505" s="95"/>
    </row>
    <row r="506" spans="1:2" x14ac:dyDescent="0.2">
      <c r="A506" s="95"/>
      <c r="B506" s="95"/>
    </row>
    <row r="507" spans="1:2" x14ac:dyDescent="0.2">
      <c r="A507" s="95"/>
      <c r="B507" s="95"/>
    </row>
    <row r="508" spans="1:2" x14ac:dyDescent="0.2">
      <c r="A508" s="95"/>
      <c r="B508" s="95"/>
    </row>
    <row r="509" spans="1:2" x14ac:dyDescent="0.2">
      <c r="A509" s="95"/>
      <c r="B509" s="95"/>
    </row>
    <row r="510" spans="1:2" x14ac:dyDescent="0.2">
      <c r="A510" s="95"/>
      <c r="B510" s="95"/>
    </row>
    <row r="511" spans="1:2" x14ac:dyDescent="0.2">
      <c r="A511" s="95"/>
      <c r="B511" s="95"/>
    </row>
    <row r="512" spans="1:2" x14ac:dyDescent="0.2">
      <c r="A512" s="95"/>
      <c r="B512" s="95"/>
    </row>
    <row r="513" spans="1:2" x14ac:dyDescent="0.2">
      <c r="A513" s="95"/>
      <c r="B513" s="95"/>
    </row>
    <row r="514" spans="1:2" x14ac:dyDescent="0.2">
      <c r="A514" s="95"/>
      <c r="B514" s="95"/>
    </row>
    <row r="515" spans="1:2" x14ac:dyDescent="0.2">
      <c r="A515" s="95"/>
      <c r="B515" s="95"/>
    </row>
    <row r="516" spans="1:2" x14ac:dyDescent="0.2">
      <c r="A516" s="95"/>
      <c r="B516" s="95"/>
    </row>
    <row r="517" spans="1:2" x14ac:dyDescent="0.2">
      <c r="A517" s="95"/>
      <c r="B517" s="95"/>
    </row>
    <row r="518" spans="1:2" x14ac:dyDescent="0.2">
      <c r="A518" s="95"/>
      <c r="B518" s="95"/>
    </row>
    <row r="519" spans="1:2" x14ac:dyDescent="0.2">
      <c r="A519" s="95"/>
      <c r="B519" s="95"/>
    </row>
    <row r="520" spans="1:2" x14ac:dyDescent="0.2">
      <c r="A520" s="95"/>
      <c r="B520" s="95"/>
    </row>
    <row r="521" spans="1:2" x14ac:dyDescent="0.2">
      <c r="A521" s="95"/>
      <c r="B521" s="95"/>
    </row>
    <row r="522" spans="1:2" x14ac:dyDescent="0.2">
      <c r="A522" s="95"/>
      <c r="B522" s="95"/>
    </row>
    <row r="523" spans="1:2" x14ac:dyDescent="0.2">
      <c r="A523" s="95"/>
      <c r="B523" s="95"/>
    </row>
    <row r="524" spans="1:2" x14ac:dyDescent="0.2">
      <c r="A524" s="95"/>
      <c r="B524" s="95"/>
    </row>
    <row r="525" spans="1:2" x14ac:dyDescent="0.2">
      <c r="A525" s="95"/>
      <c r="B525" s="95"/>
    </row>
    <row r="526" spans="1:2" x14ac:dyDescent="0.2">
      <c r="A526" s="95"/>
      <c r="B526" s="95"/>
    </row>
    <row r="527" spans="1:2" x14ac:dyDescent="0.2">
      <c r="A527" s="95"/>
      <c r="B527" s="95"/>
    </row>
    <row r="528" spans="1:2" x14ac:dyDescent="0.2">
      <c r="A528" s="95"/>
      <c r="B528" s="95"/>
    </row>
    <row r="529" spans="1:2" x14ac:dyDescent="0.2">
      <c r="A529" s="95"/>
      <c r="B529" s="95"/>
    </row>
    <row r="530" spans="1:2" x14ac:dyDescent="0.2">
      <c r="A530" s="95"/>
      <c r="B530" s="95"/>
    </row>
    <row r="531" spans="1:2" x14ac:dyDescent="0.2">
      <c r="A531" s="95"/>
      <c r="B531" s="95"/>
    </row>
    <row r="532" spans="1:2" x14ac:dyDescent="0.2">
      <c r="A532" s="95"/>
      <c r="B532" s="95"/>
    </row>
    <row r="533" spans="1:2" x14ac:dyDescent="0.2">
      <c r="A533" s="95"/>
      <c r="B533" s="95"/>
    </row>
    <row r="534" spans="1:2" x14ac:dyDescent="0.2">
      <c r="A534" s="95"/>
      <c r="B534" s="95"/>
    </row>
    <row r="535" spans="1:2" x14ac:dyDescent="0.2">
      <c r="A535" s="95"/>
      <c r="B535" s="95"/>
    </row>
    <row r="536" spans="1:2" x14ac:dyDescent="0.2">
      <c r="A536" s="95"/>
      <c r="B536" s="95"/>
    </row>
    <row r="537" spans="1:2" x14ac:dyDescent="0.2">
      <c r="A537" s="95"/>
      <c r="B537" s="95"/>
    </row>
    <row r="538" spans="1:2" x14ac:dyDescent="0.2">
      <c r="A538" s="95"/>
      <c r="B538" s="95"/>
    </row>
    <row r="539" spans="1:2" x14ac:dyDescent="0.2">
      <c r="A539" s="95"/>
      <c r="B539" s="95"/>
    </row>
    <row r="540" spans="1:2" x14ac:dyDescent="0.2">
      <c r="A540" s="95"/>
      <c r="B540" s="95"/>
    </row>
    <row r="541" spans="1:2" x14ac:dyDescent="0.2">
      <c r="A541" s="95"/>
      <c r="B541" s="95"/>
    </row>
    <row r="542" spans="1:2" x14ac:dyDescent="0.2">
      <c r="A542" s="95"/>
      <c r="B542" s="95"/>
    </row>
    <row r="543" spans="1:2" x14ac:dyDescent="0.2">
      <c r="A543" s="95"/>
      <c r="B543" s="95"/>
    </row>
    <row r="544" spans="1:2" x14ac:dyDescent="0.2">
      <c r="A544" s="95"/>
      <c r="B544" s="95"/>
    </row>
    <row r="545" spans="1:2" x14ac:dyDescent="0.2">
      <c r="A545" s="95"/>
      <c r="B545" s="95"/>
    </row>
    <row r="546" spans="1:2" x14ac:dyDescent="0.2">
      <c r="A546" s="95"/>
      <c r="B546" s="95"/>
    </row>
    <row r="547" spans="1:2" x14ac:dyDescent="0.2">
      <c r="A547" s="95"/>
      <c r="B547" s="95"/>
    </row>
    <row r="548" spans="1:2" x14ac:dyDescent="0.2">
      <c r="A548" s="95"/>
      <c r="B548" s="95"/>
    </row>
    <row r="549" spans="1:2" x14ac:dyDescent="0.2">
      <c r="A549" s="95"/>
      <c r="B549" s="95"/>
    </row>
    <row r="550" spans="1:2" x14ac:dyDescent="0.2">
      <c r="A550" s="95"/>
      <c r="B550" s="95"/>
    </row>
    <row r="551" spans="1:2" x14ac:dyDescent="0.2">
      <c r="A551" s="95"/>
      <c r="B551" s="95"/>
    </row>
    <row r="552" spans="1:2" x14ac:dyDescent="0.2">
      <c r="A552" s="95"/>
      <c r="B552" s="95"/>
    </row>
    <row r="553" spans="1:2" x14ac:dyDescent="0.2">
      <c r="A553" s="95"/>
      <c r="B553" s="95"/>
    </row>
    <row r="554" spans="1:2" x14ac:dyDescent="0.2">
      <c r="A554" s="95"/>
      <c r="B554" s="95"/>
    </row>
    <row r="555" spans="1:2" x14ac:dyDescent="0.2">
      <c r="A555" s="95"/>
      <c r="B555" s="95"/>
    </row>
    <row r="556" spans="1:2" x14ac:dyDescent="0.2">
      <c r="A556" s="95"/>
      <c r="B556" s="95"/>
    </row>
    <row r="557" spans="1:2" x14ac:dyDescent="0.2">
      <c r="A557" s="95"/>
      <c r="B557" s="95"/>
    </row>
    <row r="558" spans="1:2" x14ac:dyDescent="0.2">
      <c r="A558" s="95"/>
      <c r="B558" s="95"/>
    </row>
    <row r="559" spans="1:2" x14ac:dyDescent="0.2">
      <c r="A559" s="95"/>
      <c r="B559" s="95"/>
    </row>
    <row r="560" spans="1:2" x14ac:dyDescent="0.2">
      <c r="A560" s="95"/>
      <c r="B560" s="95"/>
    </row>
    <row r="561" spans="1:2" x14ac:dyDescent="0.2">
      <c r="A561" s="95"/>
      <c r="B561" s="95"/>
    </row>
    <row r="562" spans="1:2" x14ac:dyDescent="0.2">
      <c r="A562" s="95"/>
      <c r="B562" s="95"/>
    </row>
    <row r="563" spans="1:2" x14ac:dyDescent="0.2">
      <c r="A563" s="95"/>
      <c r="B563" s="95"/>
    </row>
    <row r="564" spans="1:2" x14ac:dyDescent="0.2">
      <c r="A564" s="95"/>
      <c r="B564" s="95"/>
    </row>
    <row r="565" spans="1:2" x14ac:dyDescent="0.2">
      <c r="A565" s="95"/>
      <c r="B565" s="95"/>
    </row>
    <row r="566" spans="1:2" x14ac:dyDescent="0.2">
      <c r="A566" s="95"/>
      <c r="B566" s="95"/>
    </row>
    <row r="567" spans="1:2" x14ac:dyDescent="0.2">
      <c r="A567" s="95"/>
      <c r="B567" s="95"/>
    </row>
    <row r="568" spans="1:2" x14ac:dyDescent="0.2">
      <c r="A568" s="95"/>
      <c r="B568" s="95"/>
    </row>
    <row r="569" spans="1:2" x14ac:dyDescent="0.2">
      <c r="A569" s="95"/>
      <c r="B569" s="95"/>
    </row>
    <row r="570" spans="1:2" x14ac:dyDescent="0.2">
      <c r="A570" s="95"/>
      <c r="B570" s="95"/>
    </row>
    <row r="571" spans="1:2" x14ac:dyDescent="0.2">
      <c r="A571" s="95"/>
      <c r="B571" s="95"/>
    </row>
    <row r="572" spans="1:2" x14ac:dyDescent="0.2">
      <c r="A572" s="95"/>
      <c r="B572" s="95"/>
    </row>
    <row r="573" spans="1:2" x14ac:dyDescent="0.2">
      <c r="A573" s="95"/>
      <c r="B573" s="95"/>
    </row>
    <row r="574" spans="1:2" x14ac:dyDescent="0.2">
      <c r="A574" s="95"/>
      <c r="B574" s="95"/>
    </row>
    <row r="575" spans="1:2" x14ac:dyDescent="0.2">
      <c r="A575" s="95"/>
      <c r="B575" s="95"/>
    </row>
    <row r="576" spans="1:2" x14ac:dyDescent="0.2">
      <c r="A576" s="95"/>
      <c r="B576" s="95"/>
    </row>
    <row r="577" spans="1:2" x14ac:dyDescent="0.2">
      <c r="A577" s="95"/>
      <c r="B577" s="95"/>
    </row>
    <row r="578" spans="1:2" x14ac:dyDescent="0.2">
      <c r="A578" s="95"/>
      <c r="B578" s="95"/>
    </row>
    <row r="579" spans="1:2" x14ac:dyDescent="0.2">
      <c r="A579" s="95"/>
      <c r="B579" s="95"/>
    </row>
    <row r="580" spans="1:2" x14ac:dyDescent="0.2">
      <c r="A580" s="95"/>
      <c r="B580" s="95"/>
    </row>
    <row r="581" spans="1:2" x14ac:dyDescent="0.2">
      <c r="A581" s="95"/>
      <c r="B581" s="95"/>
    </row>
    <row r="582" spans="1:2" x14ac:dyDescent="0.2">
      <c r="A582" s="95"/>
      <c r="B582" s="95"/>
    </row>
    <row r="583" spans="1:2" x14ac:dyDescent="0.2">
      <c r="A583" s="95"/>
      <c r="B583" s="95"/>
    </row>
    <row r="584" spans="1:2" x14ac:dyDescent="0.2">
      <c r="A584" s="95"/>
      <c r="B584" s="95"/>
    </row>
    <row r="585" spans="1:2" x14ac:dyDescent="0.2">
      <c r="A585" s="95"/>
      <c r="B585" s="95"/>
    </row>
    <row r="586" spans="1:2" x14ac:dyDescent="0.2">
      <c r="A586" s="95"/>
      <c r="B586" s="95"/>
    </row>
    <row r="587" spans="1:2" x14ac:dyDescent="0.2">
      <c r="A587" s="95"/>
      <c r="B587" s="95"/>
    </row>
    <row r="588" spans="1:2" x14ac:dyDescent="0.2">
      <c r="A588" s="95"/>
      <c r="B588" s="95"/>
    </row>
    <row r="589" spans="1:2" x14ac:dyDescent="0.2">
      <c r="A589" s="95"/>
      <c r="B589" s="95"/>
    </row>
    <row r="590" spans="1:2" x14ac:dyDescent="0.2">
      <c r="A590" s="95"/>
      <c r="B590" s="95"/>
    </row>
    <row r="591" spans="1:2" x14ac:dyDescent="0.2">
      <c r="A591" s="95"/>
      <c r="B591" s="95"/>
    </row>
    <row r="592" spans="1:2" x14ac:dyDescent="0.2">
      <c r="A592" s="95"/>
      <c r="B592" s="95"/>
    </row>
    <row r="593" spans="1:2" x14ac:dyDescent="0.2">
      <c r="A593" s="95"/>
      <c r="B593" s="95"/>
    </row>
    <row r="594" spans="1:2" x14ac:dyDescent="0.2">
      <c r="A594" s="95"/>
      <c r="B594" s="95"/>
    </row>
    <row r="595" spans="1:2" x14ac:dyDescent="0.2">
      <c r="A595" s="95"/>
      <c r="B595" s="95"/>
    </row>
    <row r="596" spans="1:2" x14ac:dyDescent="0.2">
      <c r="A596" s="95"/>
      <c r="B596" s="95"/>
    </row>
    <row r="597" spans="1:2" x14ac:dyDescent="0.2">
      <c r="A597" s="95"/>
      <c r="B597" s="95"/>
    </row>
    <row r="598" spans="1:2" x14ac:dyDescent="0.2">
      <c r="A598" s="95"/>
      <c r="B598" s="95"/>
    </row>
    <row r="599" spans="1:2" x14ac:dyDescent="0.2">
      <c r="A599" s="95"/>
      <c r="B599" s="95"/>
    </row>
    <row r="600" spans="1:2" x14ac:dyDescent="0.2">
      <c r="A600" s="95"/>
      <c r="B600" s="95"/>
    </row>
    <row r="601" spans="1:2" x14ac:dyDescent="0.2">
      <c r="A601" s="95"/>
      <c r="B601" s="95"/>
    </row>
    <row r="602" spans="1:2" x14ac:dyDescent="0.2">
      <c r="A602" s="95"/>
      <c r="B602" s="95"/>
    </row>
    <row r="603" spans="1:2" x14ac:dyDescent="0.2">
      <c r="A603" s="95"/>
      <c r="B603" s="95"/>
    </row>
    <row r="604" spans="1:2" x14ac:dyDescent="0.2">
      <c r="A604" s="95"/>
      <c r="B604" s="95"/>
    </row>
    <row r="605" spans="1:2" x14ac:dyDescent="0.2">
      <c r="A605" s="95"/>
      <c r="B605" s="95"/>
    </row>
    <row r="606" spans="1:2" x14ac:dyDescent="0.2">
      <c r="A606" s="95"/>
      <c r="B606" s="95"/>
    </row>
    <row r="607" spans="1:2" x14ac:dyDescent="0.2">
      <c r="A607" s="95"/>
      <c r="B607" s="95"/>
    </row>
    <row r="608" spans="1:2" x14ac:dyDescent="0.2">
      <c r="A608" s="95"/>
      <c r="B608" s="95"/>
    </row>
    <row r="609" spans="1:2" x14ac:dyDescent="0.2">
      <c r="A609" s="95"/>
      <c r="B609" s="95"/>
    </row>
    <row r="610" spans="1:2" x14ac:dyDescent="0.2">
      <c r="A610" s="95"/>
      <c r="B610" s="95"/>
    </row>
    <row r="611" spans="1:2" x14ac:dyDescent="0.2">
      <c r="A611" s="95"/>
      <c r="B611" s="95"/>
    </row>
    <row r="612" spans="1:2" x14ac:dyDescent="0.2">
      <c r="A612" s="95"/>
      <c r="B612" s="95"/>
    </row>
    <row r="613" spans="1:2" x14ac:dyDescent="0.2">
      <c r="A613" s="95"/>
      <c r="B613" s="95"/>
    </row>
    <row r="614" spans="1:2" x14ac:dyDescent="0.2">
      <c r="A614" s="95"/>
      <c r="B614" s="95"/>
    </row>
    <row r="615" spans="1:2" x14ac:dyDescent="0.2">
      <c r="A615" s="95"/>
      <c r="B615" s="95"/>
    </row>
    <row r="616" spans="1:2" x14ac:dyDescent="0.2">
      <c r="A616" s="95"/>
      <c r="B616" s="95"/>
    </row>
    <row r="617" spans="1:2" x14ac:dyDescent="0.2">
      <c r="A617" s="95"/>
      <c r="B617" s="95"/>
    </row>
    <row r="618" spans="1:2" x14ac:dyDescent="0.2">
      <c r="A618" s="95"/>
      <c r="B618" s="95"/>
    </row>
    <row r="619" spans="1:2" x14ac:dyDescent="0.2">
      <c r="A619" s="95"/>
      <c r="B619" s="95"/>
    </row>
    <row r="620" spans="1:2" x14ac:dyDescent="0.2">
      <c r="A620" s="95"/>
      <c r="B620" s="95"/>
    </row>
    <row r="621" spans="1:2" x14ac:dyDescent="0.2">
      <c r="A621" s="95"/>
      <c r="B621" s="95"/>
    </row>
    <row r="622" spans="1:2" x14ac:dyDescent="0.2">
      <c r="A622" s="95"/>
      <c r="B622" s="95"/>
    </row>
    <row r="623" spans="1:2" x14ac:dyDescent="0.2">
      <c r="A623" s="95"/>
      <c r="B623" s="95"/>
    </row>
    <row r="624" spans="1:2" x14ac:dyDescent="0.2">
      <c r="A624" s="95"/>
      <c r="B624" s="95"/>
    </row>
    <row r="625" spans="1:2" x14ac:dyDescent="0.2">
      <c r="A625" s="95"/>
      <c r="B625" s="95"/>
    </row>
    <row r="626" spans="1:2" x14ac:dyDescent="0.2">
      <c r="A626" s="95"/>
      <c r="B626" s="9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T43"/>
  <sheetViews>
    <sheetView zoomScaleNormal="100" workbookViewId="0">
      <pane ySplit="2" topLeftCell="A3" activePane="bottomLeft" state="frozen"/>
      <selection pane="bottomLeft" activeCell="B2" sqref="B2"/>
    </sheetView>
  </sheetViews>
  <sheetFormatPr defaultColWidth="15.140625" defaultRowHeight="12.75" x14ac:dyDescent="0.2"/>
  <cols>
    <col min="1" max="1" width="24.7109375" style="19" bestFit="1" customWidth="1"/>
    <col min="2" max="2" width="14.5703125" style="19" customWidth="1"/>
    <col min="3" max="3" width="4.7109375" style="20" customWidth="1"/>
    <col min="4" max="4" width="15.140625" style="19"/>
    <col min="5" max="5" width="10.85546875" style="19" customWidth="1"/>
    <col min="6" max="6" width="10.42578125" style="19" bestFit="1" customWidth="1"/>
    <col min="7" max="7" width="4.7109375" style="18" customWidth="1"/>
    <col min="8" max="8" width="15.140625" style="19"/>
    <col min="9" max="10" width="11" style="19" customWidth="1"/>
    <col min="11" max="11" width="4.7109375" style="18" customWidth="1"/>
    <col min="12" max="12" width="14.5703125" style="19" bestFit="1" customWidth="1"/>
    <col min="13" max="13" width="11" style="19" customWidth="1"/>
    <col min="14" max="14" width="10.42578125" style="19" bestFit="1" customWidth="1"/>
    <col min="15" max="15" width="4.7109375" style="18" customWidth="1"/>
    <col min="16" max="16" width="14.5703125" style="19" bestFit="1" customWidth="1"/>
    <col min="17" max="17" width="11.140625" style="19" customWidth="1"/>
    <col min="18" max="18" width="10.42578125" style="19" bestFit="1" customWidth="1"/>
    <col min="19" max="19" width="4.7109375" style="18" customWidth="1"/>
    <col min="20" max="20" width="14.5703125" style="19" bestFit="1" customWidth="1"/>
    <col min="21" max="21" width="10.42578125" style="19" customWidth="1"/>
    <col min="22" max="22" width="10.42578125" style="19" bestFit="1" customWidth="1"/>
    <col min="23" max="23" width="4.7109375" style="18" customWidth="1"/>
    <col min="24" max="24" width="14.5703125" style="19" bestFit="1" customWidth="1"/>
    <col min="25" max="25" width="11" style="19" customWidth="1"/>
    <col min="26" max="26" width="10.42578125" style="19" bestFit="1" customWidth="1"/>
    <col min="27" max="27" width="4.7109375" style="19" customWidth="1"/>
    <col min="28" max="28" width="14.5703125" style="19" bestFit="1" customWidth="1"/>
    <col min="29" max="29" width="11" style="19" customWidth="1"/>
    <col min="30" max="30" width="10.42578125" style="19" bestFit="1" customWidth="1"/>
    <col min="31" max="31" width="4.7109375" style="18" customWidth="1"/>
    <col min="32" max="32" width="14.5703125" style="19" bestFit="1" customWidth="1"/>
    <col min="33" max="33" width="11.140625" style="19" customWidth="1"/>
    <col min="34" max="34" width="10.42578125" style="19" bestFit="1" customWidth="1"/>
    <col min="35" max="35" width="4.7109375" style="18" customWidth="1"/>
    <col min="36" max="36" width="14.5703125" style="19" bestFit="1" customWidth="1"/>
    <col min="37" max="37" width="10.28515625" style="19" customWidth="1"/>
    <col min="38" max="38" width="10.42578125" style="19" bestFit="1" customWidth="1"/>
    <col min="39" max="39" width="4.7109375" style="18" customWidth="1"/>
    <col min="40" max="40" width="14.5703125" style="19" bestFit="1" customWidth="1"/>
    <col min="41" max="41" width="11.140625" style="19" customWidth="1"/>
    <col min="42" max="42" width="10.42578125" style="19" bestFit="1" customWidth="1"/>
    <col min="43" max="43" width="4.7109375" style="18" customWidth="1"/>
    <col min="44" max="44" width="14.5703125" style="19" bestFit="1" customWidth="1"/>
    <col min="45" max="45" width="11.28515625" style="19" customWidth="1"/>
    <col min="46" max="46" width="10.42578125" style="19" bestFit="1" customWidth="1"/>
    <col min="47" max="47" width="4.7109375" style="18" customWidth="1"/>
    <col min="48" max="48" width="14.5703125" style="19" bestFit="1" customWidth="1"/>
    <col min="49" max="49" width="11" style="19" customWidth="1"/>
    <col min="50" max="50" width="10.42578125" style="19" bestFit="1" customWidth="1"/>
    <col min="51" max="51" width="4.7109375" style="18" customWidth="1"/>
    <col min="52" max="52" width="14.5703125" style="19" customWidth="1"/>
    <col min="53" max="53" width="11" style="19" customWidth="1"/>
    <col min="54" max="54" width="10.42578125" style="19" bestFit="1" customWidth="1"/>
    <col min="55" max="55" width="4.7109375" style="18" customWidth="1"/>
    <col min="56" max="56" width="14.5703125" style="19" customWidth="1"/>
    <col min="57" max="57" width="11.140625" style="19" customWidth="1"/>
    <col min="58" max="58" width="10.42578125" style="19" bestFit="1" customWidth="1"/>
    <col min="59" max="59" width="4.7109375" style="18" customWidth="1"/>
    <col min="60" max="60" width="14.5703125" style="19" bestFit="1" customWidth="1"/>
    <col min="61" max="61" width="10.7109375" style="19" customWidth="1"/>
    <col min="62" max="62" width="10.42578125" style="19" bestFit="1" customWidth="1"/>
    <col min="63" max="63" width="4.7109375" style="18" customWidth="1"/>
    <col min="64" max="64" width="14.5703125" style="19" bestFit="1" customWidth="1"/>
    <col min="65" max="65" width="11.140625" style="19" customWidth="1"/>
    <col min="66" max="66" width="10.42578125" style="19" bestFit="1" customWidth="1"/>
    <col min="67" max="67" width="44.28515625" style="19" customWidth="1"/>
    <col min="68" max="68" width="15.7109375" style="21" customWidth="1"/>
    <col min="69" max="69" width="37.28515625" style="19" customWidth="1"/>
    <col min="70" max="70" width="17.85546875" style="19" bestFit="1" customWidth="1"/>
    <col min="71" max="71" width="8.5703125" style="18" bestFit="1" customWidth="1"/>
    <col min="72" max="72" width="7.28515625" style="19" bestFit="1" customWidth="1"/>
    <col min="73" max="74" width="7.28515625" style="18" bestFit="1" customWidth="1"/>
    <col min="75" max="75" width="7.5703125" style="18" bestFit="1" customWidth="1"/>
    <col min="76" max="76" width="4.7109375" style="18" customWidth="1"/>
    <col min="77" max="77" width="14.5703125" style="19" bestFit="1" customWidth="1"/>
    <col min="78" max="78" width="11" style="19" customWidth="1"/>
    <col min="79" max="79" width="10.42578125" style="19" bestFit="1" customWidth="1"/>
    <col min="80" max="80" width="4.7109375" style="18" customWidth="1"/>
    <col min="81" max="81" width="14.5703125" style="19" bestFit="1" customWidth="1"/>
    <col min="82" max="82" width="11" style="19" customWidth="1"/>
    <col min="83" max="83" width="10.42578125" style="19" bestFit="1" customWidth="1"/>
    <col min="84" max="84" width="4.7109375" style="18" customWidth="1"/>
    <col min="85" max="85" width="14.5703125" style="19" bestFit="1" customWidth="1"/>
    <col min="86" max="86" width="10.7109375" style="19" customWidth="1"/>
    <col min="87" max="87" width="10.42578125" style="19" bestFit="1" customWidth="1"/>
    <col min="88" max="88" width="4.7109375" style="18" customWidth="1"/>
    <col min="89" max="89" width="14.5703125" style="19" bestFit="1" customWidth="1"/>
    <col min="90" max="90" width="10.85546875" style="19" customWidth="1"/>
    <col min="91" max="91" width="10.42578125" style="19" bestFit="1" customWidth="1"/>
    <col min="92" max="92" width="4.7109375" style="18" customWidth="1"/>
    <col min="93" max="93" width="14.5703125" style="19" bestFit="1" customWidth="1"/>
    <col min="94" max="94" width="10.28515625" style="19" customWidth="1"/>
    <col min="95" max="95" width="10.42578125" style="19" bestFit="1" customWidth="1"/>
    <col min="96" max="96" width="4.7109375" style="18" customWidth="1"/>
    <col min="97" max="97" width="14.5703125" style="19" bestFit="1" customWidth="1"/>
    <col min="98" max="98" width="11.28515625" style="19" customWidth="1"/>
    <col min="99" max="99" width="10.42578125" style="19" bestFit="1" customWidth="1"/>
    <col min="100" max="100" width="4.7109375" style="18" customWidth="1"/>
    <col min="101" max="101" width="14.5703125" style="19" bestFit="1" customWidth="1"/>
    <col min="102" max="102" width="10.5703125" style="19" customWidth="1"/>
    <col min="103" max="103" width="10.42578125" style="19" bestFit="1" customWidth="1"/>
    <col min="104" max="104" width="4.7109375" style="18" customWidth="1"/>
    <col min="105" max="105" width="14.5703125" style="19" bestFit="1" customWidth="1"/>
    <col min="106" max="106" width="10.7109375" style="19" customWidth="1"/>
    <col min="107" max="107" width="10.42578125" style="19" bestFit="1" customWidth="1"/>
    <col min="108" max="108" width="4.7109375" style="18" customWidth="1"/>
    <col min="109" max="109" width="14.5703125" style="19" bestFit="1" customWidth="1"/>
    <col min="110" max="110" width="11.140625" style="19" customWidth="1"/>
    <col min="111" max="111" width="10.42578125" style="19" bestFit="1" customWidth="1"/>
    <col min="112" max="112" width="13.42578125" style="19" customWidth="1"/>
    <col min="113" max="113" width="4.7109375" style="21" customWidth="1"/>
    <col min="114" max="114" width="40.85546875" style="19" customWidth="1"/>
    <col min="115" max="115" width="17.85546875" style="19" bestFit="1" customWidth="1"/>
    <col min="116" max="116" width="8.5703125" style="18" bestFit="1" customWidth="1"/>
    <col min="117" max="117" width="7.28515625" style="19" bestFit="1" customWidth="1"/>
    <col min="118" max="119" width="7.28515625" style="18" bestFit="1" customWidth="1"/>
    <col min="120" max="120" width="7.5703125" style="18" bestFit="1" customWidth="1"/>
    <col min="121" max="121" width="7.5703125" style="34" customWidth="1"/>
    <col min="122" max="122" width="14.5703125" style="19" bestFit="1" customWidth="1"/>
    <col min="123" max="123" width="10.7109375" style="19" customWidth="1"/>
    <col min="124" max="124" width="10.42578125" style="19" bestFit="1" customWidth="1"/>
    <col min="125" max="125" width="4.7109375" style="18" customWidth="1"/>
    <col min="126" max="126" width="14.5703125" style="19" bestFit="1" customWidth="1"/>
    <col min="127" max="127" width="10.140625" style="19" customWidth="1"/>
    <col min="128" max="128" width="10.42578125" style="19" bestFit="1" customWidth="1"/>
    <col min="129" max="129" width="4.7109375" style="18" customWidth="1"/>
    <col min="130" max="130" width="14.5703125" style="19" bestFit="1" customWidth="1"/>
    <col min="131" max="131" width="10.7109375" style="19" customWidth="1"/>
    <col min="132" max="132" width="10.42578125" style="19" bestFit="1" customWidth="1"/>
    <col min="133" max="133" width="4.7109375" style="20" customWidth="1"/>
    <col min="134" max="150" width="15.140625" style="18"/>
    <col min="151" max="16384" width="15.140625" style="19"/>
  </cols>
  <sheetData>
    <row r="1" spans="1:150" ht="13.5" thickBot="1" x14ac:dyDescent="0.25">
      <c r="A1" s="63" t="s">
        <v>46</v>
      </c>
      <c r="B1" s="64"/>
      <c r="D1" s="40" t="s">
        <v>37</v>
      </c>
      <c r="G1" s="24"/>
      <c r="J1" s="41"/>
      <c r="L1" s="44" t="s">
        <v>109</v>
      </c>
      <c r="O1" s="24"/>
      <c r="R1" s="26"/>
      <c r="S1" s="26"/>
      <c r="T1" s="26"/>
      <c r="W1" s="24"/>
      <c r="AA1" s="24"/>
      <c r="AB1" s="40"/>
      <c r="AC1" s="18"/>
      <c r="AD1" s="18"/>
      <c r="AE1" s="24"/>
      <c r="AF1" s="102" t="s">
        <v>109</v>
      </c>
      <c r="AG1" s="24"/>
      <c r="AH1" s="24"/>
      <c r="AI1" s="24"/>
      <c r="AJ1" s="24"/>
      <c r="AM1" s="24"/>
      <c r="AQ1" s="24"/>
      <c r="AR1" s="40"/>
      <c r="AU1" s="24"/>
      <c r="AV1" s="42"/>
      <c r="AY1" s="43"/>
      <c r="AZ1" s="102" t="s">
        <v>109</v>
      </c>
      <c r="BC1" s="24"/>
      <c r="BG1" s="40"/>
      <c r="BK1" s="24"/>
      <c r="BL1" s="42"/>
      <c r="BO1" s="24"/>
      <c r="BQ1" s="22"/>
      <c r="BS1" s="43"/>
      <c r="BV1" s="145" t="s">
        <v>54</v>
      </c>
      <c r="BW1" s="146"/>
      <c r="BY1" s="44" t="s">
        <v>125</v>
      </c>
      <c r="BZ1" s="18"/>
      <c r="CA1" s="18"/>
      <c r="CB1" s="24"/>
      <c r="CF1" s="24"/>
      <c r="CG1" s="18"/>
      <c r="CH1" s="18"/>
      <c r="CI1" s="34"/>
      <c r="CJ1" s="24"/>
      <c r="CN1" s="24"/>
      <c r="CR1" s="24"/>
      <c r="CV1" s="24"/>
      <c r="CZ1" s="24"/>
      <c r="DA1" s="45" t="s">
        <v>34</v>
      </c>
      <c r="DD1" s="24"/>
      <c r="DH1" s="24"/>
      <c r="DI1" s="46"/>
      <c r="DL1" s="43"/>
      <c r="DO1" s="145" t="s">
        <v>54</v>
      </c>
      <c r="DP1" s="146"/>
      <c r="DQ1" s="122"/>
      <c r="DR1" s="110" t="s">
        <v>103</v>
      </c>
    </row>
    <row r="2" spans="1:150" s="49" customFormat="1" ht="39" customHeight="1" thickBot="1" x14ac:dyDescent="0.25">
      <c r="A2" s="47" t="s">
        <v>44</v>
      </c>
      <c r="B2" s="17"/>
      <c r="C2" s="67"/>
      <c r="D2" s="147" t="s">
        <v>74</v>
      </c>
      <c r="E2" s="148"/>
      <c r="F2" s="149"/>
      <c r="G2" s="30"/>
      <c r="H2" s="147" t="s">
        <v>75</v>
      </c>
      <c r="I2" s="148"/>
      <c r="J2" s="149"/>
      <c r="K2" s="30"/>
      <c r="L2" s="147" t="s">
        <v>76</v>
      </c>
      <c r="M2" s="148"/>
      <c r="N2" s="149"/>
      <c r="O2" s="30"/>
      <c r="P2" s="153" t="s">
        <v>77</v>
      </c>
      <c r="Q2" s="154"/>
      <c r="R2" s="155"/>
      <c r="S2" s="30"/>
      <c r="T2" s="153" t="s">
        <v>88</v>
      </c>
      <c r="U2" s="154"/>
      <c r="V2" s="156"/>
      <c r="W2" s="30"/>
      <c r="X2" s="153" t="s">
        <v>78</v>
      </c>
      <c r="Y2" s="154"/>
      <c r="Z2" s="156"/>
      <c r="AA2" s="30"/>
      <c r="AB2" s="147" t="s">
        <v>79</v>
      </c>
      <c r="AC2" s="148"/>
      <c r="AD2" s="149"/>
      <c r="AE2" s="30"/>
      <c r="AF2" s="150" t="s">
        <v>80</v>
      </c>
      <c r="AG2" s="157"/>
      <c r="AH2" s="158"/>
      <c r="AI2" s="30"/>
      <c r="AJ2" s="159" t="s">
        <v>89</v>
      </c>
      <c r="AK2" s="154"/>
      <c r="AL2" s="156"/>
      <c r="AM2" s="30"/>
      <c r="AN2" s="147" t="s">
        <v>81</v>
      </c>
      <c r="AO2" s="148"/>
      <c r="AP2" s="149"/>
      <c r="AQ2" s="30"/>
      <c r="AR2" s="151" t="s">
        <v>82</v>
      </c>
      <c r="AS2" s="152"/>
      <c r="AT2" s="152"/>
      <c r="AU2" s="30"/>
      <c r="AV2" s="153" t="s">
        <v>83</v>
      </c>
      <c r="AW2" s="154"/>
      <c r="AX2" s="156"/>
      <c r="AY2" s="30"/>
      <c r="AZ2" s="159" t="s">
        <v>106</v>
      </c>
      <c r="BA2" s="154"/>
      <c r="BB2" s="156"/>
      <c r="BC2" s="30"/>
      <c r="BD2" s="147" t="s">
        <v>85</v>
      </c>
      <c r="BE2" s="148"/>
      <c r="BF2" s="149"/>
      <c r="BG2" s="30"/>
      <c r="BH2" s="147" t="s">
        <v>86</v>
      </c>
      <c r="BI2" s="148"/>
      <c r="BJ2" s="149"/>
      <c r="BK2" s="30"/>
      <c r="BL2" s="151" t="s">
        <v>87</v>
      </c>
      <c r="BM2" s="152"/>
      <c r="BN2" s="152"/>
      <c r="BO2" s="30"/>
      <c r="BP2" s="48"/>
      <c r="BQ2" s="25" t="s">
        <v>60</v>
      </c>
      <c r="BR2" s="25" t="s">
        <v>69</v>
      </c>
      <c r="BS2" s="90" t="s">
        <v>51</v>
      </c>
      <c r="BT2" s="77" t="s">
        <v>52</v>
      </c>
      <c r="BU2" s="78" t="s">
        <v>53</v>
      </c>
      <c r="BV2" s="78" t="s">
        <v>56</v>
      </c>
      <c r="BW2" s="78" t="s">
        <v>55</v>
      </c>
      <c r="BX2" s="30"/>
      <c r="BY2" s="147" t="s">
        <v>129</v>
      </c>
      <c r="BZ2" s="148"/>
      <c r="CA2" s="149"/>
      <c r="CB2" s="30"/>
      <c r="CC2" s="147" t="s">
        <v>91</v>
      </c>
      <c r="CD2" s="148"/>
      <c r="CE2" s="149"/>
      <c r="CF2" s="30"/>
      <c r="CG2" s="147" t="s">
        <v>92</v>
      </c>
      <c r="CH2" s="148"/>
      <c r="CI2" s="149"/>
      <c r="CJ2" s="30"/>
      <c r="CK2" s="147" t="s">
        <v>93</v>
      </c>
      <c r="CL2" s="148"/>
      <c r="CM2" s="149"/>
      <c r="CN2" s="30"/>
      <c r="CO2" s="147" t="s">
        <v>94</v>
      </c>
      <c r="CP2" s="148"/>
      <c r="CQ2" s="149"/>
      <c r="CR2" s="30"/>
      <c r="CS2" s="147" t="s">
        <v>95</v>
      </c>
      <c r="CT2" s="148"/>
      <c r="CU2" s="149"/>
      <c r="CV2" s="30"/>
      <c r="CW2" s="147" t="s">
        <v>96</v>
      </c>
      <c r="CX2" s="148"/>
      <c r="CY2" s="149"/>
      <c r="CZ2" s="30"/>
      <c r="DA2" s="150" t="s">
        <v>98</v>
      </c>
      <c r="DB2" s="148"/>
      <c r="DC2" s="149"/>
      <c r="DD2" s="30"/>
      <c r="DE2" s="147" t="s">
        <v>97</v>
      </c>
      <c r="DF2" s="148"/>
      <c r="DG2" s="149"/>
      <c r="DH2" s="30"/>
      <c r="DI2" s="48"/>
      <c r="DJ2" s="25" t="s">
        <v>68</v>
      </c>
      <c r="DK2" s="25" t="s">
        <v>62</v>
      </c>
      <c r="DL2" s="90" t="s">
        <v>51</v>
      </c>
      <c r="DM2" s="77" t="s">
        <v>52</v>
      </c>
      <c r="DN2" s="78" t="s">
        <v>53</v>
      </c>
      <c r="DO2" s="78" t="s">
        <v>56</v>
      </c>
      <c r="DP2" s="78" t="s">
        <v>55</v>
      </c>
      <c r="DQ2" s="118"/>
      <c r="DR2" s="147" t="s">
        <v>99</v>
      </c>
      <c r="DS2" s="148"/>
      <c r="DT2" s="149"/>
      <c r="DU2" s="30"/>
      <c r="DV2" s="147" t="s">
        <v>100</v>
      </c>
      <c r="DW2" s="148"/>
      <c r="DX2" s="149"/>
      <c r="DY2" s="30"/>
      <c r="DZ2" s="147" t="s">
        <v>128</v>
      </c>
      <c r="EA2" s="148"/>
      <c r="EB2" s="149"/>
      <c r="EC2" s="30"/>
      <c r="ED2" s="30"/>
      <c r="EE2" s="30"/>
      <c r="EF2" s="30"/>
      <c r="EG2" s="30"/>
      <c r="EH2" s="30"/>
      <c r="EI2" s="30"/>
      <c r="EJ2" s="30"/>
      <c r="EK2" s="30"/>
      <c r="EL2" s="30"/>
      <c r="EM2" s="30"/>
      <c r="EN2" s="30"/>
      <c r="EO2" s="30"/>
      <c r="EP2" s="30"/>
      <c r="EQ2" s="30"/>
      <c r="ER2" s="30"/>
      <c r="ES2" s="30"/>
      <c r="ET2" s="30"/>
    </row>
    <row r="3" spans="1:150" s="52" customFormat="1" ht="39" thickBot="1" x14ac:dyDescent="0.25">
      <c r="A3" s="30"/>
      <c r="B3" s="30"/>
      <c r="C3" s="67"/>
      <c r="D3" s="25" t="s">
        <v>35</v>
      </c>
      <c r="E3" s="25" t="s">
        <v>47</v>
      </c>
      <c r="F3" s="25" t="s">
        <v>36</v>
      </c>
      <c r="G3" s="30"/>
      <c r="H3" s="25" t="s">
        <v>35</v>
      </c>
      <c r="I3" s="25" t="s">
        <v>47</v>
      </c>
      <c r="J3" s="25" t="s">
        <v>36</v>
      </c>
      <c r="K3" s="30"/>
      <c r="L3" s="25" t="s">
        <v>35</v>
      </c>
      <c r="M3" s="25" t="s">
        <v>47</v>
      </c>
      <c r="N3" s="25" t="s">
        <v>36</v>
      </c>
      <c r="O3" s="30"/>
      <c r="P3" s="50" t="s">
        <v>35</v>
      </c>
      <c r="Q3" s="25" t="s">
        <v>47</v>
      </c>
      <c r="R3" s="25" t="s">
        <v>36</v>
      </c>
      <c r="S3" s="30"/>
      <c r="T3" s="25" t="s">
        <v>35</v>
      </c>
      <c r="U3" s="25" t="s">
        <v>47</v>
      </c>
      <c r="V3" s="25" t="s">
        <v>36</v>
      </c>
      <c r="W3" s="30"/>
      <c r="X3" s="50" t="s">
        <v>35</v>
      </c>
      <c r="Y3" s="25" t="s">
        <v>47</v>
      </c>
      <c r="Z3" s="50" t="s">
        <v>36</v>
      </c>
      <c r="AA3" s="31"/>
      <c r="AB3" s="25" t="s">
        <v>35</v>
      </c>
      <c r="AC3" s="25" t="s">
        <v>47</v>
      </c>
      <c r="AD3" s="25" t="s">
        <v>36</v>
      </c>
      <c r="AE3" s="30"/>
      <c r="AF3" s="25" t="s">
        <v>35</v>
      </c>
      <c r="AG3" s="25" t="s">
        <v>47</v>
      </c>
      <c r="AH3" s="25" t="s">
        <v>36</v>
      </c>
      <c r="AI3" s="30"/>
      <c r="AJ3" s="25" t="s">
        <v>35</v>
      </c>
      <c r="AK3" s="25" t="s">
        <v>47</v>
      </c>
      <c r="AL3" s="25" t="s">
        <v>36</v>
      </c>
      <c r="AM3" s="30"/>
      <c r="AN3" s="25" t="s">
        <v>35</v>
      </c>
      <c r="AO3" s="25" t="s">
        <v>47</v>
      </c>
      <c r="AP3" s="25" t="s">
        <v>36</v>
      </c>
      <c r="AQ3" s="31"/>
      <c r="AR3" s="50" t="s">
        <v>35</v>
      </c>
      <c r="AS3" s="25" t="s">
        <v>47</v>
      </c>
      <c r="AT3" s="50" t="s">
        <v>36</v>
      </c>
      <c r="AU3" s="30"/>
      <c r="AV3" s="50" t="s">
        <v>35</v>
      </c>
      <c r="AW3" s="25" t="s">
        <v>47</v>
      </c>
      <c r="AX3" s="25" t="s">
        <v>36</v>
      </c>
      <c r="AY3" s="30"/>
      <c r="AZ3" s="50" t="s">
        <v>35</v>
      </c>
      <c r="BA3" s="25" t="s">
        <v>47</v>
      </c>
      <c r="BB3" s="25" t="s">
        <v>36</v>
      </c>
      <c r="BC3" s="30"/>
      <c r="BD3" s="25" t="s">
        <v>35</v>
      </c>
      <c r="BE3" s="25" t="s">
        <v>47</v>
      </c>
      <c r="BF3" s="25" t="s">
        <v>36</v>
      </c>
      <c r="BG3" s="30"/>
      <c r="BH3" s="25" t="s">
        <v>35</v>
      </c>
      <c r="BI3" s="25" t="s">
        <v>47</v>
      </c>
      <c r="BJ3" s="25" t="s">
        <v>36</v>
      </c>
      <c r="BK3" s="30"/>
      <c r="BL3" s="25" t="s">
        <v>35</v>
      </c>
      <c r="BM3" s="25" t="s">
        <v>47</v>
      </c>
      <c r="BN3" s="25" t="s">
        <v>36</v>
      </c>
      <c r="BO3" s="31"/>
      <c r="BP3" s="48"/>
      <c r="BQ3" s="51" t="s">
        <v>76</v>
      </c>
      <c r="BR3" s="80" t="e">
        <f>AVERAGE('Data Collection'!C:C)</f>
        <v>#DIV/0!</v>
      </c>
      <c r="BS3" s="81" t="e">
        <f>STDEV('Data Collection'!C:C)</f>
        <v>#DIV/0!</v>
      </c>
      <c r="BT3" s="80" t="e">
        <f>MODE('Data Collection'!C:C)</f>
        <v>#N/A</v>
      </c>
      <c r="BU3" s="80" t="e">
        <f>MEDIAN('Data Collection'!C:C)</f>
        <v>#NUM!</v>
      </c>
      <c r="BV3" s="80">
        <f>MIN('Data Collection'!C:C)</f>
        <v>0</v>
      </c>
      <c r="BW3" s="80">
        <f>MAX('Data Collection'!C:C)</f>
        <v>0</v>
      </c>
      <c r="BX3" s="30"/>
      <c r="BY3" s="25" t="s">
        <v>35</v>
      </c>
      <c r="BZ3" s="25" t="s">
        <v>47</v>
      </c>
      <c r="CA3" s="25" t="s">
        <v>36</v>
      </c>
      <c r="CB3" s="30"/>
      <c r="CC3" s="25" t="s">
        <v>35</v>
      </c>
      <c r="CD3" s="25" t="s">
        <v>47</v>
      </c>
      <c r="CE3" s="25" t="s">
        <v>36</v>
      </c>
      <c r="CF3" s="30"/>
      <c r="CG3" s="25" t="s">
        <v>35</v>
      </c>
      <c r="CH3" s="25" t="s">
        <v>47</v>
      </c>
      <c r="CI3" s="25" t="s">
        <v>36</v>
      </c>
      <c r="CJ3" s="30"/>
      <c r="CK3" s="25" t="s">
        <v>35</v>
      </c>
      <c r="CL3" s="25" t="s">
        <v>47</v>
      </c>
      <c r="CM3" s="25" t="s">
        <v>36</v>
      </c>
      <c r="CN3" s="30"/>
      <c r="CO3" s="25" t="s">
        <v>35</v>
      </c>
      <c r="CP3" s="25" t="s">
        <v>47</v>
      </c>
      <c r="CQ3" s="25" t="s">
        <v>36</v>
      </c>
      <c r="CR3" s="30"/>
      <c r="CS3" s="25" t="s">
        <v>35</v>
      </c>
      <c r="CT3" s="25" t="s">
        <v>47</v>
      </c>
      <c r="CU3" s="25" t="s">
        <v>36</v>
      </c>
      <c r="CV3" s="30"/>
      <c r="CW3" s="25" t="s">
        <v>35</v>
      </c>
      <c r="CX3" s="25" t="s">
        <v>47</v>
      </c>
      <c r="CY3" s="25" t="s">
        <v>36</v>
      </c>
      <c r="CZ3" s="30"/>
      <c r="DA3" s="25" t="s">
        <v>35</v>
      </c>
      <c r="DB3" s="25" t="s">
        <v>47</v>
      </c>
      <c r="DC3" s="25" t="s">
        <v>36</v>
      </c>
      <c r="DD3" s="30"/>
      <c r="DE3" s="25" t="s">
        <v>35</v>
      </c>
      <c r="DF3" s="25" t="s">
        <v>47</v>
      </c>
      <c r="DG3" s="25" t="s">
        <v>36</v>
      </c>
      <c r="DH3" s="31"/>
      <c r="DI3" s="48"/>
      <c r="DJ3" s="51" t="s">
        <v>90</v>
      </c>
      <c r="DK3" s="80" t="e">
        <f>AVERAGE('Data Collection'!Q:Q)</f>
        <v>#DIV/0!</v>
      </c>
      <c r="DL3" s="81" t="e">
        <f>STDEV('Data Collection'!Q:Q)</f>
        <v>#DIV/0!</v>
      </c>
      <c r="DM3" s="80" t="e">
        <f>MODE('Data Collection'!Q:Q)</f>
        <v>#N/A</v>
      </c>
      <c r="DN3" s="80" t="e">
        <f>MEDIAN('Data Collection'!Q:Q)</f>
        <v>#NUM!</v>
      </c>
      <c r="DO3" s="80">
        <f>MIN('Data Collection'!Q:Q)</f>
        <v>0</v>
      </c>
      <c r="DP3" s="80">
        <f>MAX('Data Collection'!Q:Q)</f>
        <v>0</v>
      </c>
      <c r="DQ3" s="119"/>
      <c r="DR3" s="114" t="s">
        <v>35</v>
      </c>
      <c r="DS3" s="25" t="s">
        <v>47</v>
      </c>
      <c r="DT3" s="25" t="s">
        <v>36</v>
      </c>
      <c r="DU3" s="31"/>
      <c r="DV3" s="25" t="s">
        <v>35</v>
      </c>
      <c r="DW3" s="25" t="s">
        <v>47</v>
      </c>
      <c r="DX3" s="25" t="s">
        <v>36</v>
      </c>
      <c r="DY3" s="30"/>
      <c r="DZ3" s="25" t="s">
        <v>35</v>
      </c>
      <c r="EA3" s="25" t="s">
        <v>47</v>
      </c>
      <c r="EB3" s="25" t="s">
        <v>36</v>
      </c>
      <c r="EC3" s="30"/>
      <c r="ED3" s="30"/>
      <c r="EE3" s="30"/>
      <c r="EF3" s="30"/>
      <c r="EG3" s="30"/>
      <c r="EH3" s="30"/>
      <c r="EI3" s="30"/>
      <c r="EJ3" s="30"/>
      <c r="EK3" s="30"/>
      <c r="EL3" s="30"/>
      <c r="EM3" s="30"/>
      <c r="EN3" s="30"/>
      <c r="EO3" s="30"/>
      <c r="EP3" s="30"/>
      <c r="EQ3" s="30"/>
      <c r="ER3" s="30"/>
      <c r="ES3" s="30"/>
      <c r="ET3" s="30"/>
    </row>
    <row r="4" spans="1:150" ht="38.25" x14ac:dyDescent="0.2">
      <c r="D4" s="23" t="s">
        <v>29</v>
      </c>
      <c r="E4" s="53">
        <f>COUNTIF('Data Collection'!A:A,1)</f>
        <v>0</v>
      </c>
      <c r="F4" s="27" t="e">
        <f>E4/E8</f>
        <v>#DIV/0!</v>
      </c>
      <c r="H4" s="23" t="s">
        <v>29</v>
      </c>
      <c r="I4" s="53">
        <f>COUNTIF('Data Collection'!B:B,1)</f>
        <v>0</v>
      </c>
      <c r="J4" s="27" t="e">
        <f>I4/I8</f>
        <v>#DIV/0!</v>
      </c>
      <c r="L4" s="23" t="s">
        <v>0</v>
      </c>
      <c r="M4" s="53">
        <f>COUNTIF('Data Collection'!C:C,1)</f>
        <v>0</v>
      </c>
      <c r="N4" s="27" t="e">
        <f>M4/M10</f>
        <v>#DIV/0!</v>
      </c>
      <c r="P4" s="23" t="s">
        <v>0</v>
      </c>
      <c r="Q4" s="53">
        <f>COUNTIF('Data Collection'!D:D,1)</f>
        <v>0</v>
      </c>
      <c r="R4" s="27" t="e">
        <f>Q4/Q10</f>
        <v>#DIV/0!</v>
      </c>
      <c r="T4" s="23" t="s">
        <v>0</v>
      </c>
      <c r="U4" s="53">
        <f>COUNTIF('Data Collection'!E:E,1)</f>
        <v>0</v>
      </c>
      <c r="V4" s="27" t="e">
        <f>U4/U10</f>
        <v>#DIV/0!</v>
      </c>
      <c r="X4" s="23" t="s">
        <v>0</v>
      </c>
      <c r="Y4" s="53">
        <f>COUNTIF('Data Collection'!F:F,1)</f>
        <v>0</v>
      </c>
      <c r="Z4" s="27" t="e">
        <f>Y4/Y10</f>
        <v>#DIV/0!</v>
      </c>
      <c r="AA4" s="32"/>
      <c r="AB4" s="23" t="s">
        <v>0</v>
      </c>
      <c r="AC4" s="53">
        <f>COUNTIF('Data Collection'!G:G,1)</f>
        <v>0</v>
      </c>
      <c r="AD4" s="27" t="e">
        <f>AC4/AC10</f>
        <v>#DIV/0!</v>
      </c>
      <c r="AF4" s="23" t="s">
        <v>0</v>
      </c>
      <c r="AG4" s="53">
        <f>COUNTIF('Data Collection'!H:H,1)</f>
        <v>0</v>
      </c>
      <c r="AH4" s="27" t="e">
        <f>AG4/AG10</f>
        <v>#DIV/0!</v>
      </c>
      <c r="AJ4" s="23" t="s">
        <v>0</v>
      </c>
      <c r="AK4" s="53">
        <f>COUNTIF('Data Collection'!I:I,1)</f>
        <v>0</v>
      </c>
      <c r="AL4" s="27" t="e">
        <f>AK4/AK10</f>
        <v>#DIV/0!</v>
      </c>
      <c r="AN4" s="23" t="s">
        <v>0</v>
      </c>
      <c r="AO4" s="53">
        <f>COUNTIF('Data Collection'!J:J,1)</f>
        <v>0</v>
      </c>
      <c r="AP4" s="27" t="e">
        <f>AO4/AO10</f>
        <v>#DIV/0!</v>
      </c>
      <c r="AQ4" s="32"/>
      <c r="AR4" s="23" t="s">
        <v>0</v>
      </c>
      <c r="AS4" s="53">
        <f>COUNTIF('Data Collection'!K:K,1)</f>
        <v>0</v>
      </c>
      <c r="AT4" s="27" t="e">
        <f>AS4/AS10</f>
        <v>#DIV/0!</v>
      </c>
      <c r="AV4" s="23" t="s">
        <v>0</v>
      </c>
      <c r="AW4" s="53">
        <f>COUNTIF('Data Collection'!L:L,1)</f>
        <v>0</v>
      </c>
      <c r="AX4" s="27" t="e">
        <f>AW4/AW10</f>
        <v>#DIV/0!</v>
      </c>
      <c r="AZ4" s="23" t="s">
        <v>0</v>
      </c>
      <c r="BA4" s="53">
        <f>COUNTIF('Data Collection'!M:M,1)</f>
        <v>0</v>
      </c>
      <c r="BB4" s="27" t="e">
        <f>BA4/BA10</f>
        <v>#DIV/0!</v>
      </c>
      <c r="BD4" s="23" t="s">
        <v>0</v>
      </c>
      <c r="BE4" s="53">
        <f>COUNTIF('Data Collection'!N:N,1)</f>
        <v>0</v>
      </c>
      <c r="BF4" s="27" t="e">
        <f>BE4/BE10</f>
        <v>#DIV/0!</v>
      </c>
      <c r="BH4" s="23" t="s">
        <v>0</v>
      </c>
      <c r="BI4" s="53">
        <f>COUNTIF('Data Collection'!O:O,1)</f>
        <v>0</v>
      </c>
      <c r="BJ4" s="27" t="e">
        <f>BI4/BI10</f>
        <v>#DIV/0!</v>
      </c>
      <c r="BL4" s="23" t="s">
        <v>0</v>
      </c>
      <c r="BM4" s="53">
        <f>COUNTIF('Data Collection'!P:P,1)</f>
        <v>0</v>
      </c>
      <c r="BN4" s="54" t="e">
        <f>BM4/BM10</f>
        <v>#DIV/0!</v>
      </c>
      <c r="BO4" s="55"/>
      <c r="BQ4" s="56" t="s">
        <v>77</v>
      </c>
      <c r="BR4" s="80" t="e">
        <f>AVERAGE('Data Collection'!D:D)</f>
        <v>#DIV/0!</v>
      </c>
      <c r="BS4" s="81" t="e">
        <f>STDEV('Data Collection'!D:D)</f>
        <v>#DIV/0!</v>
      </c>
      <c r="BT4" s="87" t="e">
        <f>MODE('Data Collection'!D:D)</f>
        <v>#N/A</v>
      </c>
      <c r="BU4" s="87" t="e">
        <f>MEDIAN('Data Collection'!D:D)</f>
        <v>#NUM!</v>
      </c>
      <c r="BV4" s="88">
        <f>MIN('Data Collection'!D:D)</f>
        <v>0</v>
      </c>
      <c r="BW4" s="88">
        <f>MAX('Data Collection'!D:D)</f>
        <v>0</v>
      </c>
      <c r="BY4" s="97" t="s">
        <v>19</v>
      </c>
      <c r="BZ4" s="53">
        <f>COUNTIF('Data Collection'!Q:Q,1)</f>
        <v>0</v>
      </c>
      <c r="CA4" s="27" t="e">
        <f>BZ4/BZ10</f>
        <v>#DIV/0!</v>
      </c>
      <c r="CC4" s="97" t="s">
        <v>19</v>
      </c>
      <c r="CD4" s="53">
        <f>COUNTIF('Data Collection'!R:R,1)</f>
        <v>0</v>
      </c>
      <c r="CE4" s="27" t="e">
        <f>CD4/CD10</f>
        <v>#DIV/0!</v>
      </c>
      <c r="CG4" s="97" t="s">
        <v>19</v>
      </c>
      <c r="CH4" s="53">
        <f>COUNTIF('Data Collection'!S:S,1)</f>
        <v>0</v>
      </c>
      <c r="CI4" s="27" t="e">
        <f>CH4/CH10</f>
        <v>#DIV/0!</v>
      </c>
      <c r="CK4" s="97" t="s">
        <v>19</v>
      </c>
      <c r="CL4" s="53">
        <f>COUNTIF('Data Collection'!T:T,1)</f>
        <v>0</v>
      </c>
      <c r="CM4" s="27" t="e">
        <f>CL4/CL10</f>
        <v>#DIV/0!</v>
      </c>
      <c r="CO4" s="97" t="s">
        <v>19</v>
      </c>
      <c r="CP4" s="53">
        <f>COUNTIF('Data Collection'!U:U,1)</f>
        <v>0</v>
      </c>
      <c r="CQ4" s="27" t="e">
        <f>CP4/CP10</f>
        <v>#DIV/0!</v>
      </c>
      <c r="CS4" s="97" t="s">
        <v>19</v>
      </c>
      <c r="CT4" s="53">
        <f>COUNTIF('Data Collection'!V:V,1)</f>
        <v>0</v>
      </c>
      <c r="CU4" s="27" t="e">
        <f>CT4/CT10</f>
        <v>#DIV/0!</v>
      </c>
      <c r="CW4" s="97" t="s">
        <v>19</v>
      </c>
      <c r="CX4" s="53">
        <f>COUNTIF('Data Collection'!W:W,1)</f>
        <v>0</v>
      </c>
      <c r="CY4" s="27" t="e">
        <f>CX4/CX10</f>
        <v>#DIV/0!</v>
      </c>
      <c r="DA4" s="97" t="s">
        <v>19</v>
      </c>
      <c r="DB4" s="53">
        <f>COUNTIF('Data Collection'!X:X,1)</f>
        <v>0</v>
      </c>
      <c r="DC4" s="27" t="e">
        <f>DB4/DB10</f>
        <v>#DIV/0!</v>
      </c>
      <c r="DE4" s="97" t="s">
        <v>19</v>
      </c>
      <c r="DF4" s="53">
        <f>COUNTIF('Data Collection'!Y:Y,1)</f>
        <v>0</v>
      </c>
      <c r="DG4" s="27" t="e">
        <f>DF4/DF10</f>
        <v>#DIV/0!</v>
      </c>
      <c r="DH4" s="32"/>
      <c r="DJ4" s="56" t="s">
        <v>91</v>
      </c>
      <c r="DK4" s="80" t="e">
        <f>AVERAGE('Data Collection'!R:R)</f>
        <v>#DIV/0!</v>
      </c>
      <c r="DL4" s="81" t="e">
        <f>STDEV('Data Collection'!R:R)</f>
        <v>#DIV/0!</v>
      </c>
      <c r="DM4" s="87" t="e">
        <f>MODE('Data Collection'!R:R)</f>
        <v>#N/A</v>
      </c>
      <c r="DN4" s="87" t="e">
        <f>MEDIAN('Data Collection'!R:R)</f>
        <v>#NUM!</v>
      </c>
      <c r="DO4" s="88">
        <f>MIN('Data Collection'!R:R)</f>
        <v>0</v>
      </c>
      <c r="DP4" s="88">
        <f>MAX('Data Collection'!R:R)</f>
        <v>0</v>
      </c>
      <c r="DQ4" s="120"/>
      <c r="DR4" s="115" t="s">
        <v>13</v>
      </c>
      <c r="DS4" s="26">
        <f>COUNTIF('Data Collection'!Z:Z,1)</f>
        <v>0</v>
      </c>
      <c r="DT4" s="27" t="e">
        <f>DS4/DS10</f>
        <v>#DIV/0!</v>
      </c>
      <c r="DU4" s="32"/>
      <c r="DV4" s="23" t="s">
        <v>25</v>
      </c>
      <c r="DW4" s="46">
        <f>COUNTIF('Data Collection'!AB:AB,1)</f>
        <v>0</v>
      </c>
      <c r="DX4" s="27" t="e">
        <f>DW4/DW14</f>
        <v>#DIV/0!</v>
      </c>
      <c r="DZ4" s="23" t="s">
        <v>10</v>
      </c>
      <c r="EA4" s="53">
        <f>COUNTIF('Data Collection'!AD:AD,1)</f>
        <v>0</v>
      </c>
      <c r="EB4" s="27" t="e">
        <f>EA4/EA8</f>
        <v>#DIV/0!</v>
      </c>
    </row>
    <row r="5" spans="1:150" ht="38.25" x14ac:dyDescent="0.2">
      <c r="D5" s="7" t="s">
        <v>30</v>
      </c>
      <c r="E5" s="53">
        <f>COUNTIF('Data Collection'!A:A,2)</f>
        <v>0</v>
      </c>
      <c r="F5" s="28" t="e">
        <f>E5/E8</f>
        <v>#DIV/0!</v>
      </c>
      <c r="H5" s="7" t="s">
        <v>30</v>
      </c>
      <c r="I5" s="53">
        <f>COUNTIF('Data Collection'!B:B,2)</f>
        <v>0</v>
      </c>
      <c r="J5" s="28" t="e">
        <f>I5/I8</f>
        <v>#DIV/0!</v>
      </c>
      <c r="L5" s="7" t="s">
        <v>1</v>
      </c>
      <c r="M5" s="53">
        <f>COUNTIF('Data Collection'!C:C,2)</f>
        <v>0</v>
      </c>
      <c r="N5" s="28" t="e">
        <f>M5/M10</f>
        <v>#DIV/0!</v>
      </c>
      <c r="P5" s="7" t="s">
        <v>1</v>
      </c>
      <c r="Q5" s="53">
        <f>COUNTIF('Data Collection'!D:D,2)</f>
        <v>0</v>
      </c>
      <c r="R5" s="28" t="e">
        <f>Q5/Q10</f>
        <v>#DIV/0!</v>
      </c>
      <c r="T5" s="7" t="s">
        <v>1</v>
      </c>
      <c r="U5" s="53">
        <f>COUNTIF('Data Collection'!E:E,2)</f>
        <v>0</v>
      </c>
      <c r="V5" s="28" t="e">
        <f>U5/U10</f>
        <v>#DIV/0!</v>
      </c>
      <c r="X5" s="7" t="s">
        <v>1</v>
      </c>
      <c r="Y5" s="53">
        <f>COUNTIF('Data Collection'!F:F,2)</f>
        <v>0</v>
      </c>
      <c r="Z5" s="28" t="e">
        <f>Y5/Y10</f>
        <v>#DIV/0!</v>
      </c>
      <c r="AA5" s="32"/>
      <c r="AB5" s="7" t="s">
        <v>1</v>
      </c>
      <c r="AC5" s="53">
        <f>COUNTIF('Data Collection'!G:G,2)</f>
        <v>0</v>
      </c>
      <c r="AD5" s="28" t="e">
        <f>AC5/AC10</f>
        <v>#DIV/0!</v>
      </c>
      <c r="AF5" s="7" t="s">
        <v>1</v>
      </c>
      <c r="AG5" s="53">
        <f>COUNTIF('Data Collection'!H:H,2)</f>
        <v>0</v>
      </c>
      <c r="AH5" s="28" t="e">
        <f>AG5/AG10</f>
        <v>#DIV/0!</v>
      </c>
      <c r="AJ5" s="7" t="s">
        <v>1</v>
      </c>
      <c r="AK5" s="53">
        <f>COUNTIF('Data Collection'!I:I,2)</f>
        <v>0</v>
      </c>
      <c r="AL5" s="28" t="e">
        <f>AK5/AK10</f>
        <v>#DIV/0!</v>
      </c>
      <c r="AN5" s="7" t="s">
        <v>1</v>
      </c>
      <c r="AO5" s="53">
        <f>COUNTIF('Data Collection'!J:J,2)</f>
        <v>0</v>
      </c>
      <c r="AP5" s="28" t="e">
        <f>AO5/AO10</f>
        <v>#DIV/0!</v>
      </c>
      <c r="AQ5" s="32"/>
      <c r="AR5" s="7" t="s">
        <v>1</v>
      </c>
      <c r="AS5" s="53">
        <f>COUNTIF('Data Collection'!K:K,2)</f>
        <v>0</v>
      </c>
      <c r="AT5" s="28" t="e">
        <f>AS5/AS10</f>
        <v>#DIV/0!</v>
      </c>
      <c r="AV5" s="7" t="s">
        <v>1</v>
      </c>
      <c r="AW5" s="53">
        <f>COUNTIF('Data Collection'!L:L,2)</f>
        <v>0</v>
      </c>
      <c r="AX5" s="28" t="e">
        <f>AW5/AW10</f>
        <v>#DIV/0!</v>
      </c>
      <c r="AZ5" s="7" t="s">
        <v>1</v>
      </c>
      <c r="BA5" s="53">
        <f>COUNTIF('Data Collection'!M:M,2)</f>
        <v>0</v>
      </c>
      <c r="BB5" s="28" t="e">
        <f>BA5/BA10</f>
        <v>#DIV/0!</v>
      </c>
      <c r="BD5" s="7" t="s">
        <v>1</v>
      </c>
      <c r="BE5" s="53">
        <f>COUNTIF('Data Collection'!N:N,2)</f>
        <v>0</v>
      </c>
      <c r="BF5" s="28" t="e">
        <f>BE5/BE10</f>
        <v>#DIV/0!</v>
      </c>
      <c r="BH5" s="7" t="s">
        <v>1</v>
      </c>
      <c r="BI5" s="53">
        <f>COUNTIF('Data Collection'!O:O,2)</f>
        <v>0</v>
      </c>
      <c r="BJ5" s="28" t="e">
        <f>BI5/BI10</f>
        <v>#DIV/0!</v>
      </c>
      <c r="BL5" s="7" t="s">
        <v>1</v>
      </c>
      <c r="BM5" s="53">
        <f>COUNTIF('Data Collection'!P:P,2)</f>
        <v>0</v>
      </c>
      <c r="BN5" s="57" t="e">
        <f>BM5/BM10</f>
        <v>#DIV/0!</v>
      </c>
      <c r="BO5" s="55"/>
      <c r="BQ5" s="56" t="s">
        <v>88</v>
      </c>
      <c r="BR5" s="80" t="e">
        <f>AVERAGE('Data Collection'!E:E)</f>
        <v>#DIV/0!</v>
      </c>
      <c r="BS5" s="81" t="e">
        <f>STDEV('Data Collection'!E:E)</f>
        <v>#DIV/0!</v>
      </c>
      <c r="BT5" s="87" t="e">
        <f>MODE('Data Collection'!E:E)</f>
        <v>#N/A</v>
      </c>
      <c r="BU5" s="87" t="e">
        <f>MEDIAN('Data Collection'!E:E)</f>
        <v>#NUM!</v>
      </c>
      <c r="BV5" s="87">
        <f>MIN('Data Collection'!F:F)</f>
        <v>0</v>
      </c>
      <c r="BW5" s="87">
        <f>MAX('Data Collection'!E:E)</f>
        <v>0</v>
      </c>
      <c r="BY5" s="124" t="s">
        <v>104</v>
      </c>
      <c r="BZ5" s="53">
        <f>COUNTIF('Data Collection'!Q:Q,2)</f>
        <v>0</v>
      </c>
      <c r="CA5" s="28" t="e">
        <f>BZ5/BZ10</f>
        <v>#DIV/0!</v>
      </c>
      <c r="CC5" s="124" t="s">
        <v>104</v>
      </c>
      <c r="CD5" s="53">
        <f>COUNTIF('Data Collection'!R:R,2)</f>
        <v>0</v>
      </c>
      <c r="CE5" s="28" t="e">
        <f>CD5/CD10</f>
        <v>#DIV/0!</v>
      </c>
      <c r="CG5" s="124" t="s">
        <v>104</v>
      </c>
      <c r="CH5" s="53">
        <f>COUNTIF('Data Collection'!S:S,2)</f>
        <v>0</v>
      </c>
      <c r="CI5" s="28" t="e">
        <f>CH5/CH10</f>
        <v>#DIV/0!</v>
      </c>
      <c r="CK5" s="124" t="s">
        <v>104</v>
      </c>
      <c r="CL5" s="53">
        <f>COUNTIF('Data Collection'!T:T,2)</f>
        <v>0</v>
      </c>
      <c r="CM5" s="28" t="e">
        <f>CL5/CL10</f>
        <v>#DIV/0!</v>
      </c>
      <c r="CO5" s="124" t="s">
        <v>104</v>
      </c>
      <c r="CP5" s="53">
        <f>COUNTIF('Data Collection'!U:U,2)</f>
        <v>0</v>
      </c>
      <c r="CQ5" s="28" t="e">
        <f>CP5/CP10</f>
        <v>#DIV/0!</v>
      </c>
      <c r="CS5" s="124" t="s">
        <v>104</v>
      </c>
      <c r="CT5" s="53">
        <f>COUNTIF('Data Collection'!V:V,2)</f>
        <v>0</v>
      </c>
      <c r="CU5" s="28" t="e">
        <f>CT5/CT10</f>
        <v>#DIV/0!</v>
      </c>
      <c r="CW5" s="124" t="s">
        <v>104</v>
      </c>
      <c r="CX5" s="53">
        <f>COUNTIF('Data Collection'!W:W,2)</f>
        <v>0</v>
      </c>
      <c r="CY5" s="28" t="e">
        <f>CX5/CX10</f>
        <v>#DIV/0!</v>
      </c>
      <c r="DA5" s="124" t="s">
        <v>104</v>
      </c>
      <c r="DB5" s="53">
        <f>COUNTIF('Data Collection'!X:X,2)</f>
        <v>0</v>
      </c>
      <c r="DC5" s="28" t="e">
        <f>DB5/DB10</f>
        <v>#DIV/0!</v>
      </c>
      <c r="DE5" s="124" t="s">
        <v>104</v>
      </c>
      <c r="DF5" s="53">
        <f>COUNTIF('Data Collection'!Y:Y,2)</f>
        <v>0</v>
      </c>
      <c r="DG5" s="28" t="e">
        <f>DF5/DF10</f>
        <v>#DIV/0!</v>
      </c>
      <c r="DH5" s="32"/>
      <c r="DJ5" s="56" t="s">
        <v>92</v>
      </c>
      <c r="DK5" s="80" t="e">
        <f>AVERAGE('Data Collection'!S:S)</f>
        <v>#DIV/0!</v>
      </c>
      <c r="DL5" s="81" t="e">
        <f>STDEV('Data Collection'!S:S)</f>
        <v>#DIV/0!</v>
      </c>
      <c r="DM5" s="87" t="e">
        <f>MODE('Data Collection'!S:S)</f>
        <v>#N/A</v>
      </c>
      <c r="DN5" s="87" t="e">
        <f>MEDIAN('Data Collection'!S:S)</f>
        <v>#NUM!</v>
      </c>
      <c r="DO5" s="87">
        <f>MIN('Data Collection'!S:S)</f>
        <v>0</v>
      </c>
      <c r="DP5" s="87">
        <f>MAX('Data Collection'!S:S)</f>
        <v>0</v>
      </c>
      <c r="DQ5" s="119"/>
      <c r="DR5" s="116" t="s">
        <v>14</v>
      </c>
      <c r="DS5" s="26">
        <f>COUNTIF('Data Collection'!Z:Z,2)</f>
        <v>0</v>
      </c>
      <c r="DT5" s="28" t="e">
        <f>DS5/DS10</f>
        <v>#DIV/0!</v>
      </c>
      <c r="DU5" s="32"/>
      <c r="DV5" s="7" t="s">
        <v>8</v>
      </c>
      <c r="DW5" s="46">
        <f>COUNTIF('Data Collection'!AB:AB,2)</f>
        <v>0</v>
      </c>
      <c r="DX5" s="27" t="e">
        <f>DW5/DW14</f>
        <v>#DIV/0!</v>
      </c>
      <c r="DZ5" s="7" t="s">
        <v>9</v>
      </c>
      <c r="EA5" s="53">
        <f>COUNTIF('Data Collection'!AD:AD,2)</f>
        <v>0</v>
      </c>
      <c r="EB5" s="28" t="e">
        <f>EA5/EA8</f>
        <v>#DIV/0!</v>
      </c>
    </row>
    <row r="6" spans="1:150" ht="38.25" x14ac:dyDescent="0.2">
      <c r="D6" s="7" t="s">
        <v>31</v>
      </c>
      <c r="E6" s="53">
        <f>COUNTIF('Data Collection'!A:A,3)</f>
        <v>0</v>
      </c>
      <c r="F6" s="28" t="e">
        <f>E6/E8</f>
        <v>#DIV/0!</v>
      </c>
      <c r="H6" s="7" t="s">
        <v>31</v>
      </c>
      <c r="I6" s="53">
        <f>COUNTIF('Data Collection'!B:B,3)</f>
        <v>0</v>
      </c>
      <c r="J6" s="28" t="e">
        <f>I6/I8</f>
        <v>#DIV/0!</v>
      </c>
      <c r="L6" s="7" t="s">
        <v>2</v>
      </c>
      <c r="M6" s="53">
        <f>COUNTIF('Data Collection'!C:C,3)</f>
        <v>0</v>
      </c>
      <c r="N6" s="28" t="e">
        <f>M6/M10</f>
        <v>#DIV/0!</v>
      </c>
      <c r="P6" s="7" t="s">
        <v>2</v>
      </c>
      <c r="Q6" s="53">
        <f>COUNTIF('Data Collection'!D:D,3)</f>
        <v>0</v>
      </c>
      <c r="R6" s="28" t="e">
        <f>Q6/Q10</f>
        <v>#DIV/0!</v>
      </c>
      <c r="T6" s="7" t="s">
        <v>2</v>
      </c>
      <c r="U6" s="53">
        <f>COUNTIF('Data Collection'!E:E,3)</f>
        <v>0</v>
      </c>
      <c r="V6" s="28" t="e">
        <f>U6/U10</f>
        <v>#DIV/0!</v>
      </c>
      <c r="X6" s="7" t="s">
        <v>2</v>
      </c>
      <c r="Y6" s="53">
        <f>COUNTIF('Data Collection'!F:F,3)</f>
        <v>0</v>
      </c>
      <c r="Z6" s="28" t="e">
        <f>Y6/Y10</f>
        <v>#DIV/0!</v>
      </c>
      <c r="AA6" s="32"/>
      <c r="AB6" s="7" t="s">
        <v>2</v>
      </c>
      <c r="AC6" s="53">
        <f>COUNTIF('Data Collection'!G:G,3)</f>
        <v>0</v>
      </c>
      <c r="AD6" s="28" t="e">
        <f>AC6/AC10</f>
        <v>#DIV/0!</v>
      </c>
      <c r="AF6" s="7" t="s">
        <v>2</v>
      </c>
      <c r="AG6" s="53">
        <f>COUNTIF('Data Collection'!H:H,3)</f>
        <v>0</v>
      </c>
      <c r="AH6" s="28" t="e">
        <f>AG6/AG10</f>
        <v>#DIV/0!</v>
      </c>
      <c r="AJ6" s="7" t="s">
        <v>2</v>
      </c>
      <c r="AK6" s="53">
        <f>COUNTIF('Data Collection'!I:I,3)</f>
        <v>0</v>
      </c>
      <c r="AL6" s="28" t="e">
        <f>AK6/AK10</f>
        <v>#DIV/0!</v>
      </c>
      <c r="AN6" s="7" t="s">
        <v>2</v>
      </c>
      <c r="AO6" s="53">
        <f>COUNTIF('Data Collection'!J:J,3)</f>
        <v>0</v>
      </c>
      <c r="AP6" s="28" t="e">
        <f>AO6/AO10</f>
        <v>#DIV/0!</v>
      </c>
      <c r="AQ6" s="32"/>
      <c r="AR6" s="7" t="s">
        <v>2</v>
      </c>
      <c r="AS6" s="53">
        <f>COUNTIF('Data Collection'!K:K,3)</f>
        <v>0</v>
      </c>
      <c r="AT6" s="28" t="e">
        <f>AS6/AS10</f>
        <v>#DIV/0!</v>
      </c>
      <c r="AV6" s="7" t="s">
        <v>2</v>
      </c>
      <c r="AW6" s="53">
        <f>COUNTIF('Data Collection'!L:L,3)</f>
        <v>0</v>
      </c>
      <c r="AX6" s="28" t="e">
        <f>AW6/AW10</f>
        <v>#DIV/0!</v>
      </c>
      <c r="AZ6" s="7" t="s">
        <v>2</v>
      </c>
      <c r="BA6" s="53">
        <f>COUNTIF('Data Collection'!M:M,3)</f>
        <v>0</v>
      </c>
      <c r="BB6" s="28" t="e">
        <f>BA6/BA10</f>
        <v>#DIV/0!</v>
      </c>
      <c r="BD6" s="7" t="s">
        <v>2</v>
      </c>
      <c r="BE6" s="53">
        <f>COUNTIF('Data Collection'!N:N,3)</f>
        <v>0</v>
      </c>
      <c r="BF6" s="28" t="e">
        <f>BE6/BE10</f>
        <v>#DIV/0!</v>
      </c>
      <c r="BH6" s="7" t="s">
        <v>2</v>
      </c>
      <c r="BI6" s="53">
        <f>COUNTIF('Data Collection'!O:O,3)</f>
        <v>0</v>
      </c>
      <c r="BJ6" s="28" t="e">
        <f>BI6/BI10</f>
        <v>#DIV/0!</v>
      </c>
      <c r="BL6" s="7" t="s">
        <v>2</v>
      </c>
      <c r="BM6" s="53">
        <f>COUNTIF('Data Collection'!P:P,3)</f>
        <v>0</v>
      </c>
      <c r="BN6" s="57" t="e">
        <f>BM6/BM10</f>
        <v>#DIV/0!</v>
      </c>
      <c r="BO6" s="55"/>
      <c r="BQ6" s="56" t="s">
        <v>78</v>
      </c>
      <c r="BR6" s="80" t="e">
        <f>AVERAGE('Data Collection'!F:F)</f>
        <v>#DIV/0!</v>
      </c>
      <c r="BS6" s="81" t="e">
        <f>STDEV('Data Collection'!F:F)</f>
        <v>#DIV/0!</v>
      </c>
      <c r="BT6" s="87" t="e">
        <f>MODE('Data Collection'!F:F)</f>
        <v>#N/A</v>
      </c>
      <c r="BU6" s="87" t="e">
        <f>MEDIAN('Data Collection'!F:F)</f>
        <v>#NUM!</v>
      </c>
      <c r="BV6" s="87">
        <f>MIN('Data Collection'!F:F)</f>
        <v>0</v>
      </c>
      <c r="BW6" s="87">
        <f>MAX('Data Collection'!F:F)</f>
        <v>0</v>
      </c>
      <c r="BY6" s="97" t="s">
        <v>18</v>
      </c>
      <c r="BZ6" s="53">
        <f>COUNTIF('Data Collection'!Q:Q,3)</f>
        <v>0</v>
      </c>
      <c r="CA6" s="28" t="e">
        <f>BZ6/BZ10</f>
        <v>#DIV/0!</v>
      </c>
      <c r="CC6" s="97" t="s">
        <v>18</v>
      </c>
      <c r="CD6" s="53">
        <f>COUNTIF('Data Collection'!R:R,3)</f>
        <v>0</v>
      </c>
      <c r="CE6" s="28" t="e">
        <f>CD6/CD10</f>
        <v>#DIV/0!</v>
      </c>
      <c r="CG6" s="97" t="s">
        <v>18</v>
      </c>
      <c r="CH6" s="53">
        <f>COUNTIF('Data Collection'!S:S,3)</f>
        <v>0</v>
      </c>
      <c r="CI6" s="28" t="e">
        <f>CH6/CH10</f>
        <v>#DIV/0!</v>
      </c>
      <c r="CK6" s="97" t="s">
        <v>18</v>
      </c>
      <c r="CL6" s="53">
        <f>COUNTIF('Data Collection'!T:T,3)</f>
        <v>0</v>
      </c>
      <c r="CM6" s="28" t="e">
        <f>CL6/CL10</f>
        <v>#DIV/0!</v>
      </c>
      <c r="CO6" s="97" t="s">
        <v>18</v>
      </c>
      <c r="CP6" s="53">
        <f>COUNTIF('Data Collection'!U:U,3)</f>
        <v>0</v>
      </c>
      <c r="CQ6" s="28" t="e">
        <f>CP6/CP10</f>
        <v>#DIV/0!</v>
      </c>
      <c r="CS6" s="97" t="s">
        <v>18</v>
      </c>
      <c r="CT6" s="53">
        <f>COUNTIF('Data Collection'!V:V,3)</f>
        <v>0</v>
      </c>
      <c r="CU6" s="28" t="e">
        <f>CT6/CT10</f>
        <v>#DIV/0!</v>
      </c>
      <c r="CW6" s="97" t="s">
        <v>18</v>
      </c>
      <c r="CX6" s="53">
        <f>COUNTIF('Data Collection'!W:W,3)</f>
        <v>0</v>
      </c>
      <c r="CY6" s="28" t="e">
        <f>CX6/CX10</f>
        <v>#DIV/0!</v>
      </c>
      <c r="DA6" s="97" t="s">
        <v>18</v>
      </c>
      <c r="DB6" s="53">
        <f>COUNTIF('Data Collection'!X:X,3)</f>
        <v>0</v>
      </c>
      <c r="DC6" s="28" t="e">
        <f>DB6/DB10</f>
        <v>#DIV/0!</v>
      </c>
      <c r="DE6" s="97" t="s">
        <v>18</v>
      </c>
      <c r="DF6" s="53">
        <f>COUNTIF('Data Collection'!Y:Y,3)</f>
        <v>0</v>
      </c>
      <c r="DG6" s="28" t="e">
        <f>DF6/DF10</f>
        <v>#DIV/0!</v>
      </c>
      <c r="DH6" s="32"/>
      <c r="DJ6" s="56" t="s">
        <v>93</v>
      </c>
      <c r="DK6" s="80" t="e">
        <f>AVERAGE('Data Collection'!T:T)</f>
        <v>#DIV/0!</v>
      </c>
      <c r="DL6" s="81" t="e">
        <f>STDEV('Data Collection'!T:T)</f>
        <v>#DIV/0!</v>
      </c>
      <c r="DM6" s="87" t="e">
        <f>MODE('Data Collection'!T:T)</f>
        <v>#N/A</v>
      </c>
      <c r="DN6" s="87" t="e">
        <f>MEDIAN('Data Collection'!T:T)</f>
        <v>#NUM!</v>
      </c>
      <c r="DO6" s="87">
        <f>MIN('Data Collection'!T:T)</f>
        <v>0</v>
      </c>
      <c r="DP6" s="87">
        <f>MAX('Data Collection'!T:T)</f>
        <v>0</v>
      </c>
      <c r="DQ6" s="119"/>
      <c r="DR6" s="116" t="s">
        <v>15</v>
      </c>
      <c r="DS6" s="26">
        <f>COUNTIF('Data Collection'!Z:Z,3)</f>
        <v>0</v>
      </c>
      <c r="DT6" s="28" t="e">
        <f>DS6/DS10</f>
        <v>#DIV/0!</v>
      </c>
      <c r="DU6" s="32"/>
      <c r="DV6" s="7" t="s">
        <v>7</v>
      </c>
      <c r="DW6" s="46">
        <f>COUNTIF('Data Collection'!AB:AB,3)</f>
        <v>0</v>
      </c>
      <c r="DX6" s="27" t="e">
        <f>DW6/DW14</f>
        <v>#DIV/0!</v>
      </c>
      <c r="DZ6" s="125" t="s">
        <v>107</v>
      </c>
      <c r="EA6" s="53">
        <f>COUNTIF('Data Collection'!AD:AD,3)</f>
        <v>0</v>
      </c>
      <c r="EB6" s="28" t="e">
        <f>EA6/EA8</f>
        <v>#DIV/0!</v>
      </c>
    </row>
    <row r="7" spans="1:150" ht="25.5" x14ac:dyDescent="0.2">
      <c r="D7" s="16" t="s">
        <v>39</v>
      </c>
      <c r="E7" s="26">
        <f>SUM(E4:E6)</f>
        <v>0</v>
      </c>
      <c r="F7" s="29" t="e">
        <f>SUM(F4:F6)</f>
        <v>#DIV/0!</v>
      </c>
      <c r="H7" s="16" t="s">
        <v>39</v>
      </c>
      <c r="I7" s="26">
        <f>SUM(I4:I6)</f>
        <v>0</v>
      </c>
      <c r="J7" s="29" t="e">
        <f>SUM(J4:J6)</f>
        <v>#DIV/0!</v>
      </c>
      <c r="L7" s="7" t="s">
        <v>3</v>
      </c>
      <c r="M7" s="53">
        <f>COUNTIF('Data Collection'!C:C,4)</f>
        <v>0</v>
      </c>
      <c r="N7" s="28" t="e">
        <f>M7/M10</f>
        <v>#DIV/0!</v>
      </c>
      <c r="P7" s="7" t="s">
        <v>3</v>
      </c>
      <c r="Q7" s="53">
        <f>COUNTIF('Data Collection'!D:D,4)</f>
        <v>0</v>
      </c>
      <c r="R7" s="28" t="e">
        <f>Q7/Q10</f>
        <v>#DIV/0!</v>
      </c>
      <c r="T7" s="7" t="s">
        <v>3</v>
      </c>
      <c r="U7" s="53">
        <f>COUNTIF('Data Collection'!E:E,4)</f>
        <v>0</v>
      </c>
      <c r="V7" s="28" t="e">
        <f>U7/U10</f>
        <v>#DIV/0!</v>
      </c>
      <c r="X7" s="7" t="s">
        <v>3</v>
      </c>
      <c r="Y7" s="53">
        <f>COUNTIF('Data Collection'!F:F,4)</f>
        <v>0</v>
      </c>
      <c r="Z7" s="28" t="e">
        <f>Y7/Y10</f>
        <v>#DIV/0!</v>
      </c>
      <c r="AA7" s="32"/>
      <c r="AB7" s="7" t="s">
        <v>3</v>
      </c>
      <c r="AC7" s="53">
        <f>COUNTIF('Data Collection'!G:G,4)</f>
        <v>0</v>
      </c>
      <c r="AD7" s="28" t="e">
        <f>AC7/AC10</f>
        <v>#DIV/0!</v>
      </c>
      <c r="AF7" s="7" t="s">
        <v>3</v>
      </c>
      <c r="AG7" s="53">
        <f>COUNTIF('Data Collection'!H:H,4)</f>
        <v>0</v>
      </c>
      <c r="AH7" s="28" t="e">
        <f>AG7/AG10</f>
        <v>#DIV/0!</v>
      </c>
      <c r="AJ7" s="7" t="s">
        <v>3</v>
      </c>
      <c r="AK7" s="53">
        <f>COUNTIF('Data Collection'!I:I,4)</f>
        <v>0</v>
      </c>
      <c r="AL7" s="28" t="e">
        <f>AK7/AK10</f>
        <v>#DIV/0!</v>
      </c>
      <c r="AN7" s="7" t="s">
        <v>3</v>
      </c>
      <c r="AO7" s="53">
        <f>COUNTIF('Data Collection'!J:J,4)</f>
        <v>0</v>
      </c>
      <c r="AP7" s="28" t="e">
        <f>AO7/AO10</f>
        <v>#DIV/0!</v>
      </c>
      <c r="AQ7" s="32"/>
      <c r="AR7" s="7" t="s">
        <v>3</v>
      </c>
      <c r="AS7" s="53">
        <f>COUNTIF('Data Collection'!K:K,4)</f>
        <v>0</v>
      </c>
      <c r="AT7" s="28" t="e">
        <f>AS7/AS10</f>
        <v>#DIV/0!</v>
      </c>
      <c r="AV7" s="7" t="s">
        <v>3</v>
      </c>
      <c r="AW7" s="53">
        <f>COUNTIF('Data Collection'!L:L,4)</f>
        <v>0</v>
      </c>
      <c r="AX7" s="28" t="e">
        <f>AW7/AW10</f>
        <v>#DIV/0!</v>
      </c>
      <c r="AZ7" s="7" t="s">
        <v>3</v>
      </c>
      <c r="BA7" s="53">
        <f>COUNTIF('Data Collection'!M:M,4)</f>
        <v>0</v>
      </c>
      <c r="BB7" s="28" t="e">
        <f>BA7/BA10</f>
        <v>#DIV/0!</v>
      </c>
      <c r="BD7" s="7" t="s">
        <v>3</v>
      </c>
      <c r="BE7" s="53">
        <f>COUNTIF('Data Collection'!N:N,4)</f>
        <v>0</v>
      </c>
      <c r="BF7" s="28" t="e">
        <f>BE7/BE10</f>
        <v>#DIV/0!</v>
      </c>
      <c r="BH7" s="7" t="s">
        <v>3</v>
      </c>
      <c r="BI7" s="53">
        <f>COUNTIF('Data Collection'!O:O,4)</f>
        <v>0</v>
      </c>
      <c r="BJ7" s="28" t="e">
        <f>BI7/BI10</f>
        <v>#DIV/0!</v>
      </c>
      <c r="BL7" s="7" t="s">
        <v>3</v>
      </c>
      <c r="BM7" s="53">
        <f>COUNTIF('Data Collection'!P:P,4)</f>
        <v>0</v>
      </c>
      <c r="BN7" s="57" t="e">
        <f>BM7/BM10</f>
        <v>#DIV/0!</v>
      </c>
      <c r="BO7" s="55"/>
      <c r="BQ7" s="56" t="s">
        <v>79</v>
      </c>
      <c r="BR7" s="80" t="e">
        <f>AVERAGE('Data Collection'!G:G)</f>
        <v>#DIV/0!</v>
      </c>
      <c r="BS7" s="81" t="e">
        <f>STDEV('Data Collection'!G:G)</f>
        <v>#DIV/0!</v>
      </c>
      <c r="BT7" s="87" t="e">
        <f>MODE('Data Collection'!G:G)</f>
        <v>#N/A</v>
      </c>
      <c r="BU7" s="87" t="e">
        <f>MEDIAN('Data Collection'!G:G)</f>
        <v>#NUM!</v>
      </c>
      <c r="BV7" s="87">
        <f>MIN('Data Collection'!G:G)</f>
        <v>0</v>
      </c>
      <c r="BW7" s="87">
        <f>MAX('Data Collection'!G:G)</f>
        <v>0</v>
      </c>
      <c r="BY7" s="97" t="s">
        <v>17</v>
      </c>
      <c r="BZ7" s="53">
        <f>COUNTIF('Data Collection'!Q:Q,4)</f>
        <v>0</v>
      </c>
      <c r="CA7" s="28" t="e">
        <f>BZ7/BZ10</f>
        <v>#DIV/0!</v>
      </c>
      <c r="CC7" s="97" t="s">
        <v>17</v>
      </c>
      <c r="CD7" s="53">
        <f>COUNTIF('Data Collection'!R:R,4)</f>
        <v>0</v>
      </c>
      <c r="CE7" s="28" t="e">
        <f>CD7/CD10</f>
        <v>#DIV/0!</v>
      </c>
      <c r="CG7" s="97" t="s">
        <v>17</v>
      </c>
      <c r="CH7" s="53">
        <f>COUNTIF('Data Collection'!S:S,4)</f>
        <v>0</v>
      </c>
      <c r="CI7" s="28" t="e">
        <f>CH7/CH10</f>
        <v>#DIV/0!</v>
      </c>
      <c r="CK7" s="97" t="s">
        <v>17</v>
      </c>
      <c r="CL7" s="53">
        <f>COUNTIF('Data Collection'!T:T,4)</f>
        <v>0</v>
      </c>
      <c r="CM7" s="28" t="e">
        <f>CL7/CL10</f>
        <v>#DIV/0!</v>
      </c>
      <c r="CO7" s="97" t="s">
        <v>17</v>
      </c>
      <c r="CP7" s="53">
        <f>COUNTIF('Data Collection'!U:U,4)</f>
        <v>0</v>
      </c>
      <c r="CQ7" s="28" t="e">
        <f>CP7/CP10</f>
        <v>#DIV/0!</v>
      </c>
      <c r="CS7" s="97" t="s">
        <v>17</v>
      </c>
      <c r="CT7" s="53">
        <f>COUNTIF('Data Collection'!V:V,4)</f>
        <v>0</v>
      </c>
      <c r="CU7" s="28" t="e">
        <f>CT7/CT10</f>
        <v>#DIV/0!</v>
      </c>
      <c r="CW7" s="97" t="s">
        <v>17</v>
      </c>
      <c r="CX7" s="53">
        <f>COUNTIF('Data Collection'!W:W,4)</f>
        <v>0</v>
      </c>
      <c r="CY7" s="28" t="e">
        <f>CX7/CX10</f>
        <v>#DIV/0!</v>
      </c>
      <c r="DA7" s="97" t="s">
        <v>17</v>
      </c>
      <c r="DB7" s="53">
        <f>COUNTIF('Data Collection'!X:X,4)</f>
        <v>0</v>
      </c>
      <c r="DC7" s="28" t="e">
        <f>DB7/DB10</f>
        <v>#DIV/0!</v>
      </c>
      <c r="DE7" s="97" t="s">
        <v>17</v>
      </c>
      <c r="DF7" s="53">
        <f>COUNTIF('Data Collection'!Y:Y,4)</f>
        <v>0</v>
      </c>
      <c r="DG7" s="28" t="e">
        <f>DF7/DF10</f>
        <v>#DIV/0!</v>
      </c>
      <c r="DH7" s="32"/>
      <c r="DJ7" s="56" t="s">
        <v>94</v>
      </c>
      <c r="DK7" s="80" t="e">
        <f>AVERAGE('Data Collection'!U:U)</f>
        <v>#DIV/0!</v>
      </c>
      <c r="DL7" s="81" t="e">
        <f>STDEV('Data Collection'!U:U)</f>
        <v>#DIV/0!</v>
      </c>
      <c r="DM7" s="87" t="e">
        <f>MODE('Data Collection'!U:U)</f>
        <v>#N/A</v>
      </c>
      <c r="DN7" s="87" t="e">
        <f>MEDIAN('Data Collection'!U:U)</f>
        <v>#NUM!</v>
      </c>
      <c r="DO7" s="87">
        <f>MIN('Data Collection'!U:U)</f>
        <v>0</v>
      </c>
      <c r="DP7" s="87">
        <f>MAX('Data Collection'!U:U)</f>
        <v>0</v>
      </c>
      <c r="DQ7" s="119"/>
      <c r="DR7" s="116" t="s">
        <v>20</v>
      </c>
      <c r="DS7" s="26">
        <f>COUNTIF('Data Collection'!Z:Z,4)</f>
        <v>0</v>
      </c>
      <c r="DT7" s="28" t="e">
        <f>DS7/DS10</f>
        <v>#DIV/0!</v>
      </c>
      <c r="DU7" s="32"/>
      <c r="DV7" s="7" t="s">
        <v>24</v>
      </c>
      <c r="DW7" s="46">
        <f>COUNTIF('Data Collection'!AB:AB,4)</f>
        <v>0</v>
      </c>
      <c r="DX7" s="27" t="e">
        <f>DW7/DW14</f>
        <v>#DIV/0!</v>
      </c>
      <c r="DZ7" s="16" t="s">
        <v>39</v>
      </c>
      <c r="EA7" s="26">
        <f>SUM(EA4:EA6)</f>
        <v>0</v>
      </c>
      <c r="EB7" s="29" t="e">
        <f>SUM(EB4:EB6)</f>
        <v>#DIV/0!</v>
      </c>
    </row>
    <row r="8" spans="1:150" ht="38.25" x14ac:dyDescent="0.2">
      <c r="D8" s="16" t="s">
        <v>40</v>
      </c>
      <c r="E8" s="26">
        <f>B2</f>
        <v>0</v>
      </c>
      <c r="F8" s="16"/>
      <c r="H8" s="16" t="s">
        <v>40</v>
      </c>
      <c r="I8" s="26">
        <f>B2</f>
        <v>0</v>
      </c>
      <c r="J8" s="16"/>
      <c r="L8" s="7" t="s">
        <v>4</v>
      </c>
      <c r="M8" s="53">
        <f>COUNTIF('Data Collection'!C:C,5)</f>
        <v>0</v>
      </c>
      <c r="N8" s="28" t="e">
        <f>M8/M10</f>
        <v>#DIV/0!</v>
      </c>
      <c r="P8" s="7" t="s">
        <v>4</v>
      </c>
      <c r="Q8" s="53">
        <f>COUNTIF('Data Collection'!D:D,5)</f>
        <v>0</v>
      </c>
      <c r="R8" s="28" t="e">
        <f>Q8/Q10</f>
        <v>#DIV/0!</v>
      </c>
      <c r="T8" s="7" t="s">
        <v>4</v>
      </c>
      <c r="U8" s="53">
        <f>COUNTIF('Data Collection'!E:E,5)</f>
        <v>0</v>
      </c>
      <c r="V8" s="28" t="e">
        <f>U8/U10</f>
        <v>#DIV/0!</v>
      </c>
      <c r="X8" s="7" t="s">
        <v>4</v>
      </c>
      <c r="Y8" s="53">
        <f>COUNTIF('Data Collection'!F:F,5)</f>
        <v>0</v>
      </c>
      <c r="Z8" s="28" t="e">
        <f>Y8/Y10</f>
        <v>#DIV/0!</v>
      </c>
      <c r="AA8" s="32"/>
      <c r="AB8" s="7" t="s">
        <v>4</v>
      </c>
      <c r="AC8" s="53">
        <f>COUNTIF('Data Collection'!G:G,5)</f>
        <v>0</v>
      </c>
      <c r="AD8" s="28" t="e">
        <f>AC8/AC10</f>
        <v>#DIV/0!</v>
      </c>
      <c r="AF8" s="7" t="s">
        <v>4</v>
      </c>
      <c r="AG8" s="53">
        <f>COUNTIF('Data Collection'!H:H,5)</f>
        <v>0</v>
      </c>
      <c r="AH8" s="28" t="e">
        <f>AG8/AG10</f>
        <v>#DIV/0!</v>
      </c>
      <c r="AJ8" s="7" t="s">
        <v>4</v>
      </c>
      <c r="AK8" s="53">
        <f>COUNTIF('Data Collection'!I:I,5)</f>
        <v>0</v>
      </c>
      <c r="AL8" s="28" t="e">
        <f>AK8/AK10</f>
        <v>#DIV/0!</v>
      </c>
      <c r="AN8" s="7" t="s">
        <v>4</v>
      </c>
      <c r="AO8" s="53">
        <f>COUNTIF('Data Collection'!J:J,5)</f>
        <v>0</v>
      </c>
      <c r="AP8" s="28" t="e">
        <f>AO8/AO10</f>
        <v>#DIV/0!</v>
      </c>
      <c r="AQ8" s="32"/>
      <c r="AR8" s="7" t="s">
        <v>4</v>
      </c>
      <c r="AS8" s="53">
        <f>COUNTIF('Data Collection'!K:K,5)</f>
        <v>0</v>
      </c>
      <c r="AT8" s="28" t="e">
        <f>AS8/AS10</f>
        <v>#DIV/0!</v>
      </c>
      <c r="AV8" s="7" t="s">
        <v>4</v>
      </c>
      <c r="AW8" s="53">
        <f>COUNTIF('Data Collection'!L:L,5)</f>
        <v>0</v>
      </c>
      <c r="AX8" s="28" t="e">
        <f>AW8/AW10</f>
        <v>#DIV/0!</v>
      </c>
      <c r="AZ8" s="7" t="s">
        <v>4</v>
      </c>
      <c r="BA8" s="53">
        <f>COUNTIF('Data Collection'!M:M,5)</f>
        <v>0</v>
      </c>
      <c r="BB8" s="28" t="e">
        <f>BA8/BA10</f>
        <v>#DIV/0!</v>
      </c>
      <c r="BD8" s="7" t="s">
        <v>4</v>
      </c>
      <c r="BE8" s="53">
        <f>COUNTIF('Data Collection'!N:N,5)</f>
        <v>0</v>
      </c>
      <c r="BF8" s="28" t="e">
        <f>BE8/BE10</f>
        <v>#DIV/0!</v>
      </c>
      <c r="BH8" s="7" t="s">
        <v>4</v>
      </c>
      <c r="BI8" s="53">
        <f>COUNTIF('Data Collection'!O:O,5)</f>
        <v>0</v>
      </c>
      <c r="BJ8" s="28" t="e">
        <f>BI8/BI10</f>
        <v>#DIV/0!</v>
      </c>
      <c r="BL8" s="7" t="s">
        <v>4</v>
      </c>
      <c r="BM8" s="53">
        <f>COUNTIF('Data Collection'!P:P,5)</f>
        <v>0</v>
      </c>
      <c r="BN8" s="57" t="e">
        <f>BM8/BM10</f>
        <v>#DIV/0!</v>
      </c>
      <c r="BO8" s="55"/>
      <c r="BQ8" s="56" t="s">
        <v>80</v>
      </c>
      <c r="BR8" s="80" t="e">
        <f>AVERAGE('Data Collection'!H:H)</f>
        <v>#DIV/0!</v>
      </c>
      <c r="BS8" s="81" t="e">
        <f>STDEV('Data Collection'!H:H)</f>
        <v>#DIV/0!</v>
      </c>
      <c r="BT8" s="87" t="e">
        <f>MODE('Data Collection'!H:H)</f>
        <v>#N/A</v>
      </c>
      <c r="BU8" s="87" t="e">
        <f>MEDIAN('Data Collection'!H:H)</f>
        <v>#NUM!</v>
      </c>
      <c r="BV8" s="87">
        <f>MIN('Data Collection'!H:H)</f>
        <v>0</v>
      </c>
      <c r="BW8" s="87">
        <f>MAX('Data Collection'!H:H)</f>
        <v>0</v>
      </c>
      <c r="BY8" s="97" t="s">
        <v>16</v>
      </c>
      <c r="BZ8" s="53">
        <f>COUNTIF('Data Collection'!Q:Q,5)</f>
        <v>0</v>
      </c>
      <c r="CA8" s="28" t="e">
        <f>BZ8/BZ10</f>
        <v>#DIV/0!</v>
      </c>
      <c r="CC8" s="97" t="s">
        <v>16</v>
      </c>
      <c r="CD8" s="53">
        <f>COUNTIF('Data Collection'!R:R,5)</f>
        <v>0</v>
      </c>
      <c r="CE8" s="28" t="e">
        <f>CD8/CD10</f>
        <v>#DIV/0!</v>
      </c>
      <c r="CG8" s="97" t="s">
        <v>16</v>
      </c>
      <c r="CH8" s="53">
        <f>COUNTIF('Data Collection'!S:S,5)</f>
        <v>0</v>
      </c>
      <c r="CI8" s="28" t="e">
        <f>CH8/CH10</f>
        <v>#DIV/0!</v>
      </c>
      <c r="CK8" s="97" t="s">
        <v>16</v>
      </c>
      <c r="CL8" s="53">
        <f>COUNTIF('Data Collection'!T:T,5)</f>
        <v>0</v>
      </c>
      <c r="CM8" s="28" t="e">
        <f>CL8/CL10</f>
        <v>#DIV/0!</v>
      </c>
      <c r="CO8" s="97" t="s">
        <v>16</v>
      </c>
      <c r="CP8" s="53">
        <f>COUNTIF('Data Collection'!U:U,5)</f>
        <v>0</v>
      </c>
      <c r="CQ8" s="28" t="e">
        <f>CP8/CP10</f>
        <v>#DIV/0!</v>
      </c>
      <c r="CS8" s="97" t="s">
        <v>16</v>
      </c>
      <c r="CT8" s="53">
        <f>COUNTIF('Data Collection'!V:V,5)</f>
        <v>0</v>
      </c>
      <c r="CU8" s="28" t="e">
        <f>CT8/CT10</f>
        <v>#DIV/0!</v>
      </c>
      <c r="CW8" s="97" t="s">
        <v>16</v>
      </c>
      <c r="CX8" s="53">
        <f>COUNTIF('Data Collection'!W:W,5)</f>
        <v>0</v>
      </c>
      <c r="CY8" s="28" t="e">
        <f>CX8/CX10</f>
        <v>#DIV/0!</v>
      </c>
      <c r="DA8" s="97" t="s">
        <v>16</v>
      </c>
      <c r="DB8" s="53">
        <f>COUNTIF('Data Collection'!X:X,5)</f>
        <v>0</v>
      </c>
      <c r="DC8" s="28" t="e">
        <f>DB8/DB10</f>
        <v>#DIV/0!</v>
      </c>
      <c r="DE8" s="97" t="s">
        <v>16</v>
      </c>
      <c r="DF8" s="53">
        <f>COUNTIF('Data Collection'!Y:Y,5)</f>
        <v>0</v>
      </c>
      <c r="DG8" s="28" t="e">
        <f>DF8/DF10</f>
        <v>#DIV/0!</v>
      </c>
      <c r="DH8" s="32"/>
      <c r="DJ8" s="56" t="s">
        <v>95</v>
      </c>
      <c r="DK8" s="80" t="e">
        <f>AVERAGE('Data Collection'!V:V)</f>
        <v>#DIV/0!</v>
      </c>
      <c r="DL8" s="81" t="e">
        <f>STDEV('Data Collection'!V:V)</f>
        <v>#DIV/0!</v>
      </c>
      <c r="DM8" s="87" t="e">
        <f>MODE('Data Collection'!V:V)</f>
        <v>#N/A</v>
      </c>
      <c r="DN8" s="87" t="e">
        <f>MEDIAN('Data Collection'!V:V)</f>
        <v>#NUM!</v>
      </c>
      <c r="DO8" s="87">
        <f>MIN('Data Collection'!V:V)</f>
        <v>0</v>
      </c>
      <c r="DP8" s="87">
        <f>MAX('Data Collection'!V:V)</f>
        <v>0</v>
      </c>
      <c r="DQ8" s="119"/>
      <c r="DR8" s="129" t="s">
        <v>107</v>
      </c>
      <c r="DS8" s="26">
        <f>COUNTIF('Data Collection'!Z:Z,5)</f>
        <v>0</v>
      </c>
      <c r="DT8" s="28" t="e">
        <f>DS8/DS10</f>
        <v>#DIV/0!</v>
      </c>
      <c r="DU8" s="32"/>
      <c r="DV8" s="7" t="s">
        <v>23</v>
      </c>
      <c r="DW8" s="46">
        <f>COUNTIF('Data Collection'!AB:AB,5)</f>
        <v>0</v>
      </c>
      <c r="DX8" s="27" t="e">
        <f>DW8/DW14</f>
        <v>#DIV/0!</v>
      </c>
      <c r="DZ8" s="16" t="s">
        <v>40</v>
      </c>
      <c r="EA8" s="26">
        <f>B2</f>
        <v>0</v>
      </c>
      <c r="EB8" s="16"/>
    </row>
    <row r="9" spans="1:150" ht="25.5" x14ac:dyDescent="0.2">
      <c r="D9" s="16" t="s">
        <v>41</v>
      </c>
      <c r="E9" s="26">
        <f>E8-E7</f>
        <v>0</v>
      </c>
      <c r="F9" s="28" t="e">
        <f>E9/E8</f>
        <v>#DIV/0!</v>
      </c>
      <c r="H9" s="16" t="s">
        <v>41</v>
      </c>
      <c r="I9" s="26">
        <f>I8-I7</f>
        <v>0</v>
      </c>
      <c r="J9" s="28" t="e">
        <f>I9/I8</f>
        <v>#DIV/0!</v>
      </c>
      <c r="L9" s="16" t="s">
        <v>39</v>
      </c>
      <c r="M9" s="26">
        <f>SUM(M4:M8)</f>
        <v>0</v>
      </c>
      <c r="N9" s="29" t="e">
        <f>SUM(N4:N8)</f>
        <v>#DIV/0!</v>
      </c>
      <c r="P9" s="16" t="s">
        <v>39</v>
      </c>
      <c r="Q9" s="26">
        <f>SUM(Q4:Q8)</f>
        <v>0</v>
      </c>
      <c r="R9" s="29" t="e">
        <f>SUM(R4:R8)</f>
        <v>#DIV/0!</v>
      </c>
      <c r="T9" s="16" t="s">
        <v>39</v>
      </c>
      <c r="U9" s="26">
        <f>SUM(U4:U8)</f>
        <v>0</v>
      </c>
      <c r="V9" s="29" t="e">
        <f>SUM(V4:V8)</f>
        <v>#DIV/0!</v>
      </c>
      <c r="X9" s="16" t="s">
        <v>39</v>
      </c>
      <c r="Y9" s="26">
        <f>SUM(Y4:Y8)</f>
        <v>0</v>
      </c>
      <c r="Z9" s="29" t="e">
        <f>SUM(Z4:Z8)</f>
        <v>#DIV/0!</v>
      </c>
      <c r="AA9" s="33"/>
      <c r="AB9" s="16" t="s">
        <v>39</v>
      </c>
      <c r="AC9" s="26">
        <f>SUM(AC4:AC8)</f>
        <v>0</v>
      </c>
      <c r="AD9" s="29" t="e">
        <f>SUM(AD4:AD8)</f>
        <v>#DIV/0!</v>
      </c>
      <c r="AF9" s="16" t="s">
        <v>39</v>
      </c>
      <c r="AG9" s="26">
        <f>SUM(AG4:AG8)</f>
        <v>0</v>
      </c>
      <c r="AH9" s="29" t="e">
        <f>SUM(AH4:AH8)</f>
        <v>#DIV/0!</v>
      </c>
      <c r="AJ9" s="16" t="s">
        <v>39</v>
      </c>
      <c r="AK9" s="26">
        <f>SUM(AK4:AK8)</f>
        <v>0</v>
      </c>
      <c r="AL9" s="29" t="e">
        <f>SUM(AL4:AL8)</f>
        <v>#DIV/0!</v>
      </c>
      <c r="AN9" s="16" t="s">
        <v>39</v>
      </c>
      <c r="AO9" s="26">
        <f>SUM(AO4:AO8)</f>
        <v>0</v>
      </c>
      <c r="AP9" s="29" t="e">
        <f>SUM(AP4:AP8)</f>
        <v>#DIV/0!</v>
      </c>
      <c r="AQ9" s="33"/>
      <c r="AR9" s="16" t="s">
        <v>39</v>
      </c>
      <c r="AS9" s="26">
        <f>SUM(AS4:AS8)</f>
        <v>0</v>
      </c>
      <c r="AT9" s="29" t="e">
        <f>SUM(AT4:AT8)</f>
        <v>#DIV/0!</v>
      </c>
      <c r="AV9" s="16" t="s">
        <v>39</v>
      </c>
      <c r="AW9" s="26">
        <f>SUM(AW4:AW8)</f>
        <v>0</v>
      </c>
      <c r="AX9" s="29" t="e">
        <f>SUM(AX4:AX8)</f>
        <v>#DIV/0!</v>
      </c>
      <c r="AZ9" s="16" t="s">
        <v>39</v>
      </c>
      <c r="BA9" s="26">
        <f>SUM(BA4:BA8)</f>
        <v>0</v>
      </c>
      <c r="BB9" s="29" t="e">
        <f>SUM(BB4:BB8)</f>
        <v>#DIV/0!</v>
      </c>
      <c r="BD9" s="16" t="s">
        <v>39</v>
      </c>
      <c r="BE9" s="26">
        <f>SUM(BE4:BE8)</f>
        <v>0</v>
      </c>
      <c r="BF9" s="29" t="e">
        <f>SUM(BF4:BF8)</f>
        <v>#DIV/0!</v>
      </c>
      <c r="BH9" s="16" t="s">
        <v>39</v>
      </c>
      <c r="BI9" s="26">
        <f>SUM(BI4:BI8)</f>
        <v>0</v>
      </c>
      <c r="BJ9" s="29" t="e">
        <f>SUM(BJ4:BJ8)</f>
        <v>#DIV/0!</v>
      </c>
      <c r="BL9" s="16" t="s">
        <v>39</v>
      </c>
      <c r="BM9" s="26">
        <f>SUM(BM4:BM8)</f>
        <v>0</v>
      </c>
      <c r="BN9" s="58" t="e">
        <f>SUM(BN4:BN8)</f>
        <v>#DIV/0!</v>
      </c>
      <c r="BO9" s="59"/>
      <c r="BQ9" s="56" t="s">
        <v>89</v>
      </c>
      <c r="BR9" s="80" t="e">
        <f>AVERAGE('Data Collection'!I:I)</f>
        <v>#DIV/0!</v>
      </c>
      <c r="BS9" s="81" t="e">
        <f>STDEV('Data Collection'!I:I)</f>
        <v>#DIV/0!</v>
      </c>
      <c r="BT9" s="87" t="e">
        <f>MODE('Data Collection'!I:I)</f>
        <v>#N/A</v>
      </c>
      <c r="BU9" s="88" t="e">
        <f>MEDIAN('Data Collection'!I:I)</f>
        <v>#NUM!</v>
      </c>
      <c r="BV9" s="88">
        <f>MIN('Data Collection'!I:I)</f>
        <v>0</v>
      </c>
      <c r="BW9" s="88">
        <f>MAX('Data Collection'!I:I)</f>
        <v>0</v>
      </c>
      <c r="BY9" s="16" t="s">
        <v>39</v>
      </c>
      <c r="BZ9" s="26">
        <f>SUM(BZ4:BZ8)</f>
        <v>0</v>
      </c>
      <c r="CA9" s="29" t="e">
        <f>SUM(CA4:CA8)</f>
        <v>#DIV/0!</v>
      </c>
      <c r="CC9" s="16" t="s">
        <v>39</v>
      </c>
      <c r="CD9" s="26">
        <f>SUM(CD4:CD8)</f>
        <v>0</v>
      </c>
      <c r="CE9" s="29" t="e">
        <f>SUM(CE4:CE8)</f>
        <v>#DIV/0!</v>
      </c>
      <c r="CG9" s="16" t="s">
        <v>39</v>
      </c>
      <c r="CH9" s="26">
        <f>SUM(CH4:CH8)</f>
        <v>0</v>
      </c>
      <c r="CI9" s="29" t="e">
        <f>SUM(CI4:CI8)</f>
        <v>#DIV/0!</v>
      </c>
      <c r="CK9" s="16" t="s">
        <v>39</v>
      </c>
      <c r="CL9" s="26">
        <f>SUM(CL4:CL8)</f>
        <v>0</v>
      </c>
      <c r="CM9" s="29" t="e">
        <f>SUM(CM4:CM8)</f>
        <v>#DIV/0!</v>
      </c>
      <c r="CO9" s="16" t="s">
        <v>39</v>
      </c>
      <c r="CP9" s="26">
        <f>SUM(CP4:CP8)</f>
        <v>0</v>
      </c>
      <c r="CQ9" s="29" t="e">
        <f>SUM(CQ4:CQ8)</f>
        <v>#DIV/0!</v>
      </c>
      <c r="CS9" s="16" t="s">
        <v>39</v>
      </c>
      <c r="CT9" s="26">
        <f>SUM(CT4:CT8)</f>
        <v>0</v>
      </c>
      <c r="CU9" s="29" t="e">
        <f>SUM(CU4:CU8)</f>
        <v>#DIV/0!</v>
      </c>
      <c r="CW9" s="16" t="s">
        <v>39</v>
      </c>
      <c r="CX9" s="26">
        <f>SUM(CX4:CX8)</f>
        <v>0</v>
      </c>
      <c r="CY9" s="29" t="e">
        <f>SUM(CY4:CY8)</f>
        <v>#DIV/0!</v>
      </c>
      <c r="DA9" s="16" t="s">
        <v>39</v>
      </c>
      <c r="DB9" s="26">
        <f>SUM(DB4:DB8)</f>
        <v>0</v>
      </c>
      <c r="DC9" s="29" t="e">
        <f>SUM(DC4:DC8)</f>
        <v>#DIV/0!</v>
      </c>
      <c r="DE9" s="16" t="s">
        <v>39</v>
      </c>
      <c r="DF9" s="26">
        <f>SUM(DF4:DF8)</f>
        <v>0</v>
      </c>
      <c r="DG9" s="29" t="e">
        <f>SUM(DG4:DG8)</f>
        <v>#DIV/0!</v>
      </c>
      <c r="DH9" s="33"/>
      <c r="DJ9" s="56" t="s">
        <v>96</v>
      </c>
      <c r="DK9" s="80" t="e">
        <f>AVERAGE('Data Collection'!W:W)</f>
        <v>#DIV/0!</v>
      </c>
      <c r="DL9" s="81" t="e">
        <f>STDEV('Data Collection'!W:W)</f>
        <v>#DIV/0!</v>
      </c>
      <c r="DM9" s="87" t="e">
        <f>MODE('Data Collection'!W:W)</f>
        <v>#N/A</v>
      </c>
      <c r="DN9" s="88" t="e">
        <f>MEDIAN('Data Collection'!W:W)</f>
        <v>#NUM!</v>
      </c>
      <c r="DO9" s="88">
        <f>MIN('Data Collection'!W:W)</f>
        <v>0</v>
      </c>
      <c r="DP9" s="88">
        <f>MAX('Data Collection'!W:W)</f>
        <v>0</v>
      </c>
      <c r="DQ9" s="120"/>
      <c r="DR9" s="117" t="s">
        <v>39</v>
      </c>
      <c r="DS9" s="26">
        <f>SUM(DS4:DS8)</f>
        <v>0</v>
      </c>
      <c r="DT9" s="29" t="e">
        <f>SUM(DT4:DT8)</f>
        <v>#DIV/0!</v>
      </c>
      <c r="DU9" s="33"/>
      <c r="DV9" s="7" t="s">
        <v>22</v>
      </c>
      <c r="DW9" s="46">
        <f>COUNTIF('Data Collection'!AB:AB,6)</f>
        <v>0</v>
      </c>
      <c r="DX9" s="27" t="e">
        <f>DW9/DW14</f>
        <v>#DIV/0!</v>
      </c>
      <c r="DZ9" s="16" t="s">
        <v>41</v>
      </c>
      <c r="EA9" s="26">
        <f>EA8-EA7</f>
        <v>0</v>
      </c>
      <c r="EB9" s="28" t="e">
        <f>EA9/EA8</f>
        <v>#DIV/0!</v>
      </c>
    </row>
    <row r="10" spans="1:150" ht="38.25" x14ac:dyDescent="0.2">
      <c r="L10" s="16" t="s">
        <v>40</v>
      </c>
      <c r="M10" s="26">
        <f>B2</f>
        <v>0</v>
      </c>
      <c r="N10" s="16"/>
      <c r="P10" s="16" t="s">
        <v>40</v>
      </c>
      <c r="Q10" s="26">
        <f>B2</f>
        <v>0</v>
      </c>
      <c r="R10" s="16"/>
      <c r="T10" s="16" t="s">
        <v>40</v>
      </c>
      <c r="U10" s="26">
        <f>B2</f>
        <v>0</v>
      </c>
      <c r="V10" s="16"/>
      <c r="X10" s="16" t="s">
        <v>40</v>
      </c>
      <c r="Y10" s="26">
        <f>B2</f>
        <v>0</v>
      </c>
      <c r="Z10" s="16"/>
      <c r="AA10" s="3"/>
      <c r="AB10" s="16" t="s">
        <v>40</v>
      </c>
      <c r="AC10" s="26">
        <f>B2</f>
        <v>0</v>
      </c>
      <c r="AD10" s="16"/>
      <c r="AF10" s="16" t="s">
        <v>40</v>
      </c>
      <c r="AG10" s="26">
        <f>B2</f>
        <v>0</v>
      </c>
      <c r="AH10" s="16"/>
      <c r="AJ10" s="16" t="s">
        <v>40</v>
      </c>
      <c r="AK10" s="26">
        <f>B2</f>
        <v>0</v>
      </c>
      <c r="AL10" s="16"/>
      <c r="AN10" s="16" t="s">
        <v>40</v>
      </c>
      <c r="AO10" s="26">
        <f>B2</f>
        <v>0</v>
      </c>
      <c r="AP10" s="16"/>
      <c r="AQ10" s="3"/>
      <c r="AR10" s="16" t="s">
        <v>40</v>
      </c>
      <c r="AS10" s="26">
        <f>B2</f>
        <v>0</v>
      </c>
      <c r="AT10" s="16"/>
      <c r="AV10" s="16" t="s">
        <v>40</v>
      </c>
      <c r="AW10" s="26">
        <f>B2</f>
        <v>0</v>
      </c>
      <c r="AX10" s="16"/>
      <c r="AZ10" s="16" t="s">
        <v>40</v>
      </c>
      <c r="BA10" s="26">
        <f>B2</f>
        <v>0</v>
      </c>
      <c r="BB10" s="16"/>
      <c r="BD10" s="16" t="s">
        <v>40</v>
      </c>
      <c r="BE10" s="26">
        <f>B2</f>
        <v>0</v>
      </c>
      <c r="BF10" s="16"/>
      <c r="BH10" s="16" t="s">
        <v>40</v>
      </c>
      <c r="BI10" s="26">
        <f>B2</f>
        <v>0</v>
      </c>
      <c r="BJ10" s="16"/>
      <c r="BL10" s="16" t="s">
        <v>40</v>
      </c>
      <c r="BM10" s="26">
        <f>B2</f>
        <v>0</v>
      </c>
      <c r="BN10" s="60"/>
      <c r="BO10" s="36"/>
      <c r="BQ10" s="56" t="s">
        <v>81</v>
      </c>
      <c r="BR10" s="80" t="e">
        <f>AVERAGE('Data Collection'!J:J)</f>
        <v>#DIV/0!</v>
      </c>
      <c r="BS10" s="81" t="e">
        <f>STDEV('Data Collection'!J:J)</f>
        <v>#DIV/0!</v>
      </c>
      <c r="BT10" s="87" t="e">
        <f>MODE('Data Collection'!J:J)</f>
        <v>#N/A</v>
      </c>
      <c r="BU10" s="87" t="e">
        <f>MEDIAN('Data Collection'!J:J)</f>
        <v>#NUM!</v>
      </c>
      <c r="BV10" s="87">
        <f>MIN('Data Collection'!J:J)</f>
        <v>0</v>
      </c>
      <c r="BW10" s="87">
        <f>MAX('Data Collection'!J:J)</f>
        <v>0</v>
      </c>
      <c r="BY10" s="16" t="s">
        <v>40</v>
      </c>
      <c r="BZ10" s="26">
        <f>B2</f>
        <v>0</v>
      </c>
      <c r="CA10" s="16"/>
      <c r="CC10" s="16" t="s">
        <v>40</v>
      </c>
      <c r="CD10" s="26">
        <f>B2</f>
        <v>0</v>
      </c>
      <c r="CE10" s="16"/>
      <c r="CG10" s="16" t="s">
        <v>40</v>
      </c>
      <c r="CH10" s="26">
        <f>B2</f>
        <v>0</v>
      </c>
      <c r="CI10" s="16"/>
      <c r="CK10" s="16" t="s">
        <v>40</v>
      </c>
      <c r="CL10" s="26">
        <f>B2</f>
        <v>0</v>
      </c>
      <c r="CM10" s="16"/>
      <c r="CO10" s="16" t="s">
        <v>40</v>
      </c>
      <c r="CP10" s="26">
        <f>B2</f>
        <v>0</v>
      </c>
      <c r="CQ10" s="16"/>
      <c r="CS10" s="16" t="s">
        <v>40</v>
      </c>
      <c r="CT10" s="26">
        <f>B2</f>
        <v>0</v>
      </c>
      <c r="CU10" s="16"/>
      <c r="CW10" s="16" t="s">
        <v>40</v>
      </c>
      <c r="CX10" s="26">
        <f>B2</f>
        <v>0</v>
      </c>
      <c r="CY10" s="16"/>
      <c r="DA10" s="16" t="s">
        <v>40</v>
      </c>
      <c r="DB10" s="26">
        <f>B2</f>
        <v>0</v>
      </c>
      <c r="DC10" s="16"/>
      <c r="DE10" s="16" t="s">
        <v>40</v>
      </c>
      <c r="DF10" s="26">
        <f>B2</f>
        <v>0</v>
      </c>
      <c r="DG10" s="16"/>
      <c r="DH10" s="3"/>
      <c r="DJ10" s="56" t="s">
        <v>98</v>
      </c>
      <c r="DK10" s="80" t="e">
        <f>AVERAGE('Data Collection'!X:X)</f>
        <v>#DIV/0!</v>
      </c>
      <c r="DL10" s="81" t="e">
        <f>STDEV('Data Collection'!X:X)</f>
        <v>#DIV/0!</v>
      </c>
      <c r="DM10" s="87" t="e">
        <f>MODE('Data Collection'!X:X)</f>
        <v>#N/A</v>
      </c>
      <c r="DN10" s="87" t="e">
        <f>MEDIAN('Data Collection'!X:X)</f>
        <v>#NUM!</v>
      </c>
      <c r="DO10" s="87">
        <f>MIN('Data Collection'!X:X)</f>
        <v>0</v>
      </c>
      <c r="DP10" s="87">
        <f>MAX('Data Collection'!X:X)</f>
        <v>0</v>
      </c>
      <c r="DQ10" s="119"/>
      <c r="DR10" s="117" t="s">
        <v>40</v>
      </c>
      <c r="DS10" s="26">
        <f>B2</f>
        <v>0</v>
      </c>
      <c r="DT10" s="16"/>
      <c r="DU10" s="3"/>
      <c r="DV10" s="7" t="s">
        <v>26</v>
      </c>
      <c r="DW10" s="46">
        <f>COUNTIF('Data Collection'!AB:AB,7)</f>
        <v>0</v>
      </c>
      <c r="DX10" s="27" t="e">
        <f>DW10/DW14</f>
        <v>#DIV/0!</v>
      </c>
    </row>
    <row r="11" spans="1:150" ht="39" thickBot="1" x14ac:dyDescent="0.25">
      <c r="L11" s="16" t="s">
        <v>41</v>
      </c>
      <c r="M11" s="26">
        <f>M10-M9</f>
        <v>0</v>
      </c>
      <c r="N11" s="28" t="e">
        <f>M11/M10</f>
        <v>#DIV/0!</v>
      </c>
      <c r="P11" s="16" t="s">
        <v>41</v>
      </c>
      <c r="Q11" s="26">
        <f>Q10-Q9</f>
        <v>0</v>
      </c>
      <c r="R11" s="28" t="e">
        <f>Q11/Q10</f>
        <v>#DIV/0!</v>
      </c>
      <c r="T11" s="16" t="s">
        <v>41</v>
      </c>
      <c r="U11" s="26">
        <f>U10-U9</f>
        <v>0</v>
      </c>
      <c r="V11" s="28" t="e">
        <f>U11/U10</f>
        <v>#DIV/0!</v>
      </c>
      <c r="X11" s="16" t="s">
        <v>41</v>
      </c>
      <c r="Y11" s="26">
        <f>Y10-Y9</f>
        <v>0</v>
      </c>
      <c r="Z11" s="57" t="e">
        <f>Y11/Y10</f>
        <v>#DIV/0!</v>
      </c>
      <c r="AA11" s="32"/>
      <c r="AB11" s="16" t="s">
        <v>41</v>
      </c>
      <c r="AC11" s="26">
        <f>AC10-AC9</f>
        <v>0</v>
      </c>
      <c r="AD11" s="28" t="e">
        <f>AC11/AC10</f>
        <v>#DIV/0!</v>
      </c>
      <c r="AF11" s="16" t="s">
        <v>41</v>
      </c>
      <c r="AG11" s="26">
        <f>AG10-AG9</f>
        <v>0</v>
      </c>
      <c r="AH11" s="28" t="e">
        <f>AG11/AG10</f>
        <v>#DIV/0!</v>
      </c>
      <c r="AJ11" s="16" t="s">
        <v>41</v>
      </c>
      <c r="AK11" s="26">
        <f>AK10-AK9</f>
        <v>0</v>
      </c>
      <c r="AL11" s="28" t="e">
        <f>AK11/AK10</f>
        <v>#DIV/0!</v>
      </c>
      <c r="AN11" s="16" t="s">
        <v>41</v>
      </c>
      <c r="AO11" s="26">
        <f>AO10-AO9</f>
        <v>0</v>
      </c>
      <c r="AP11" s="28" t="e">
        <f>AO11/AO10</f>
        <v>#DIV/0!</v>
      </c>
      <c r="AQ11" s="32"/>
      <c r="AR11" s="16" t="s">
        <v>41</v>
      </c>
      <c r="AS11" s="26">
        <f>AS10-AS9</f>
        <v>0</v>
      </c>
      <c r="AT11" s="28" t="e">
        <f>AS11/AS10</f>
        <v>#DIV/0!</v>
      </c>
      <c r="AV11" s="16" t="s">
        <v>41</v>
      </c>
      <c r="AW11" s="26">
        <f>AW10-AW9</f>
        <v>0</v>
      </c>
      <c r="AX11" s="28" t="e">
        <f>AW11/AW10</f>
        <v>#DIV/0!</v>
      </c>
      <c r="AZ11" s="16" t="s">
        <v>41</v>
      </c>
      <c r="BA11" s="26">
        <f>BA10-BA9</f>
        <v>0</v>
      </c>
      <c r="BB11" s="28" t="e">
        <f>BA11/BA10</f>
        <v>#DIV/0!</v>
      </c>
      <c r="BD11" s="16" t="s">
        <v>41</v>
      </c>
      <c r="BE11" s="26">
        <f>BE10-BE9</f>
        <v>0</v>
      </c>
      <c r="BF11" s="28" t="e">
        <f>BE11/BE10</f>
        <v>#DIV/0!</v>
      </c>
      <c r="BH11" s="16" t="s">
        <v>41</v>
      </c>
      <c r="BI11" s="26">
        <f>BI10-BI9</f>
        <v>0</v>
      </c>
      <c r="BJ11" s="28" t="e">
        <f>BI11/BI10</f>
        <v>#DIV/0!</v>
      </c>
      <c r="BL11" s="16" t="s">
        <v>41</v>
      </c>
      <c r="BM11" s="26">
        <f>BM10-BM9</f>
        <v>0</v>
      </c>
      <c r="BN11" s="57" t="e">
        <f>BM11/BM10</f>
        <v>#DIV/0!</v>
      </c>
      <c r="BO11" s="55"/>
      <c r="BQ11" s="56" t="s">
        <v>82</v>
      </c>
      <c r="BR11" s="80" t="e">
        <f>AVERAGE('Data Collection'!K:K)</f>
        <v>#DIV/0!</v>
      </c>
      <c r="BS11" s="81" t="e">
        <f>STDEV('Data Collection'!K:K)</f>
        <v>#DIV/0!</v>
      </c>
      <c r="BT11" s="87" t="e">
        <f>MODE('Data Collection'!K:K)</f>
        <v>#N/A</v>
      </c>
      <c r="BU11" s="87" t="e">
        <f>MEDIAN('Data Collection'!K:K)</f>
        <v>#NUM!</v>
      </c>
      <c r="BV11" s="87">
        <f>MIN('Data Collection'!K:K)</f>
        <v>0</v>
      </c>
      <c r="BW11" s="87">
        <f>MAX('Data Collection'!K:K)</f>
        <v>0</v>
      </c>
      <c r="BY11" s="16" t="s">
        <v>41</v>
      </c>
      <c r="BZ11" s="26">
        <f>BZ10-BZ9</f>
        <v>0</v>
      </c>
      <c r="CA11" s="28" t="e">
        <f>BZ11/BZ10</f>
        <v>#DIV/0!</v>
      </c>
      <c r="CC11" s="16" t="s">
        <v>41</v>
      </c>
      <c r="CD11" s="26">
        <f>CD10-CD9</f>
        <v>0</v>
      </c>
      <c r="CE11" s="28" t="e">
        <f>CD11/CD10</f>
        <v>#DIV/0!</v>
      </c>
      <c r="CG11" s="16" t="s">
        <v>41</v>
      </c>
      <c r="CH11" s="26">
        <f>CH10-CH9</f>
        <v>0</v>
      </c>
      <c r="CI11" s="28" t="e">
        <f>CH11/CH10</f>
        <v>#DIV/0!</v>
      </c>
      <c r="CK11" s="16" t="s">
        <v>41</v>
      </c>
      <c r="CL11" s="26">
        <f>CL10-CL9</f>
        <v>0</v>
      </c>
      <c r="CM11" s="28" t="e">
        <f>CL11/CL10</f>
        <v>#DIV/0!</v>
      </c>
      <c r="CO11" s="16" t="s">
        <v>41</v>
      </c>
      <c r="CP11" s="26">
        <f>CP10-CP9</f>
        <v>0</v>
      </c>
      <c r="CQ11" s="28" t="e">
        <f>CP11/CP10</f>
        <v>#DIV/0!</v>
      </c>
      <c r="CS11" s="16" t="s">
        <v>41</v>
      </c>
      <c r="CT11" s="26">
        <f>CT10-CT9</f>
        <v>0</v>
      </c>
      <c r="CU11" s="28" t="e">
        <f>CT11/CT10</f>
        <v>#DIV/0!</v>
      </c>
      <c r="CW11" s="16" t="s">
        <v>41</v>
      </c>
      <c r="CX11" s="26">
        <f>CX10-CX9</f>
        <v>0</v>
      </c>
      <c r="CY11" s="28" t="e">
        <f>CX11/CX10</f>
        <v>#DIV/0!</v>
      </c>
      <c r="DA11" s="16" t="s">
        <v>41</v>
      </c>
      <c r="DB11" s="26">
        <f>DB10-DB9</f>
        <v>0</v>
      </c>
      <c r="DC11" s="28" t="e">
        <f>DB11/DB10</f>
        <v>#DIV/0!</v>
      </c>
      <c r="DE11" s="16" t="s">
        <v>41</v>
      </c>
      <c r="DF11" s="26">
        <f>DF10-DF9</f>
        <v>0</v>
      </c>
      <c r="DG11" s="28" t="e">
        <f>DF11/DF10</f>
        <v>#DIV/0!</v>
      </c>
      <c r="DH11" s="32"/>
      <c r="DJ11" s="56" t="s">
        <v>97</v>
      </c>
      <c r="DK11" s="80" t="e">
        <f>AVERAGE('Data Collection'!Y:Y)</f>
        <v>#DIV/0!</v>
      </c>
      <c r="DL11" s="81" t="e">
        <f>STDEV('Data Collection'!Y:Y)</f>
        <v>#DIV/0!</v>
      </c>
      <c r="DM11" s="87" t="e">
        <f>MODE('Data Collection'!Y:Y)</f>
        <v>#N/A</v>
      </c>
      <c r="DN11" s="87" t="e">
        <f>MEDIAN('Data Collection'!Y:Y)</f>
        <v>#NUM!</v>
      </c>
      <c r="DO11" s="87">
        <f>MIN('Data Collection'!Y:Y)</f>
        <v>0</v>
      </c>
      <c r="DP11" s="87">
        <f>MAX('Data Collection'!Y:Y)</f>
        <v>0</v>
      </c>
      <c r="DQ11" s="119"/>
      <c r="DR11" s="117" t="s">
        <v>41</v>
      </c>
      <c r="DS11" s="26">
        <f>DS10-DS9</f>
        <v>0</v>
      </c>
      <c r="DT11" s="28" t="e">
        <f>DS11/DS10</f>
        <v>#DIV/0!</v>
      </c>
      <c r="DU11" s="32"/>
      <c r="DV11" s="7" t="s">
        <v>27</v>
      </c>
      <c r="DW11" s="46">
        <f>COUNTIF('Data Collection'!AB:AB,8)</f>
        <v>0</v>
      </c>
      <c r="DX11" s="27" t="e">
        <f>DW11/DW14</f>
        <v>#DIV/0!</v>
      </c>
    </row>
    <row r="12" spans="1:150" ht="26.25" thickBot="1" x14ac:dyDescent="0.25">
      <c r="BQ12" s="56" t="s">
        <v>83</v>
      </c>
      <c r="BR12" s="80" t="e">
        <f>AVERAGE('Data Collection'!L:L)</f>
        <v>#DIV/0!</v>
      </c>
      <c r="BS12" s="81" t="e">
        <f>STDEV('Data Collection'!L:L)</f>
        <v>#DIV/0!</v>
      </c>
      <c r="BT12" s="87" t="e">
        <f>MODE('Data Collection'!L:L)</f>
        <v>#N/A</v>
      </c>
      <c r="BU12" s="87" t="e">
        <f>MEDIAN('Data Collection'!L:L)</f>
        <v>#NUM!</v>
      </c>
      <c r="BV12" s="87">
        <f>MIN('Data Collection'!L:L)</f>
        <v>0</v>
      </c>
      <c r="BW12" s="87">
        <f>MAX('Data Collection'!L:L)</f>
        <v>0</v>
      </c>
      <c r="DJ12" s="85" t="s">
        <v>63</v>
      </c>
      <c r="DK12" s="86" t="e">
        <f>AVERAGE(Analysis_Individual!B:B)</f>
        <v>#DIV/0!</v>
      </c>
      <c r="DL12" s="86" t="e">
        <f>STDEV(Analysis_Individual!B:B)</f>
        <v>#DIV/0!</v>
      </c>
      <c r="DM12" s="86" t="e">
        <f>MODE(Analysis_Individual!B:B)</f>
        <v>#DIV/0!</v>
      </c>
      <c r="DN12" s="86" t="e">
        <f>MEDIAN(Analysis_Individual!B:B)</f>
        <v>#DIV/0!</v>
      </c>
      <c r="DO12" s="101" t="e">
        <f>MIN(Analysis_Individual!B:B)</f>
        <v>#DIV/0!</v>
      </c>
      <c r="DP12" s="101" t="e">
        <f>MAX(Analysis_Individual!B:B)</f>
        <v>#DIV/0!</v>
      </c>
      <c r="DQ12" s="121"/>
      <c r="DV12" s="125" t="s">
        <v>107</v>
      </c>
      <c r="DW12" s="46">
        <f>COUNTIF('Data Collection'!AB:AB,9)</f>
        <v>0</v>
      </c>
      <c r="DX12" s="27" t="e">
        <f>DW12/DW14</f>
        <v>#DIV/0!</v>
      </c>
    </row>
    <row r="13" spans="1:150" ht="38.25" x14ac:dyDescent="0.2">
      <c r="BQ13" s="56" t="s">
        <v>84</v>
      </c>
      <c r="BR13" s="80" t="e">
        <f>AVERAGE('Data Collection'!M:M)</f>
        <v>#DIV/0!</v>
      </c>
      <c r="BS13" s="81" t="e">
        <f>STDEV('Data Collection'!M:M)</f>
        <v>#DIV/0!</v>
      </c>
      <c r="BT13" s="87" t="e">
        <f>MODE('Data Collection'!M:M)</f>
        <v>#N/A</v>
      </c>
      <c r="BU13" s="87" t="e">
        <f>MEDIAN('Data Collection'!M:M)</f>
        <v>#NUM!</v>
      </c>
      <c r="BV13" s="87">
        <f>MIN('Data Collection'!M:M)</f>
        <v>0</v>
      </c>
      <c r="BW13" s="87">
        <f>MAX('Data Collection'!M:M)</f>
        <v>0</v>
      </c>
      <c r="DJ13" s="61"/>
      <c r="DK13" s="79" t="s">
        <v>57</v>
      </c>
      <c r="DM13" s="19" t="s">
        <v>70</v>
      </c>
      <c r="DV13" s="16" t="s">
        <v>39</v>
      </c>
      <c r="DW13" s="26">
        <f>SUM(DW4:DW12)</f>
        <v>0</v>
      </c>
      <c r="DX13" s="29" t="e">
        <f>SUM(DX4:DX12)</f>
        <v>#DIV/0!</v>
      </c>
    </row>
    <row r="14" spans="1:150" ht="51" x14ac:dyDescent="0.2">
      <c r="BQ14" s="56" t="s">
        <v>85</v>
      </c>
      <c r="BR14" s="80" t="e">
        <f>AVERAGE('Data Collection'!N:N)</f>
        <v>#DIV/0!</v>
      </c>
      <c r="BS14" s="81" t="e">
        <f>STDEV('Data Collection'!N:N)</f>
        <v>#DIV/0!</v>
      </c>
      <c r="BT14" s="87" t="e">
        <f>MODE('Data Collection'!N:N)</f>
        <v>#N/A</v>
      </c>
      <c r="BU14" s="87" t="e">
        <f>MEDIAN('Data Collection'!N:N)</f>
        <v>#NUM!</v>
      </c>
      <c r="BV14" s="87">
        <f>MIN('Data Collection'!N:N)</f>
        <v>0</v>
      </c>
      <c r="BW14" s="87">
        <f>MAX('Data Collection'!N:N)</f>
        <v>0</v>
      </c>
      <c r="DJ14" s="12" t="s">
        <v>65</v>
      </c>
      <c r="DM14" s="110" t="s">
        <v>71</v>
      </c>
      <c r="DV14" s="16" t="s">
        <v>40</v>
      </c>
      <c r="DW14" s="26">
        <f>B2</f>
        <v>0</v>
      </c>
      <c r="DX14" s="16"/>
    </row>
    <row r="15" spans="1:150" ht="51" x14ac:dyDescent="0.2">
      <c r="BQ15" s="56" t="s">
        <v>86</v>
      </c>
      <c r="BR15" s="80" t="e">
        <f>AVERAGE('Data Collection'!O:O)</f>
        <v>#DIV/0!</v>
      </c>
      <c r="BS15" s="81" t="e">
        <f>STDEV('Data Collection'!O:O)</f>
        <v>#DIV/0!</v>
      </c>
      <c r="BT15" s="87" t="e">
        <f>MODE('Data Collection'!O:O)</f>
        <v>#N/A</v>
      </c>
      <c r="BU15" s="87" t="e">
        <f>MEDIAN('Data Collection'!O:O)</f>
        <v>#NUM!</v>
      </c>
      <c r="BV15" s="87">
        <f>MIN('Data Collection'!O:O)</f>
        <v>0</v>
      </c>
      <c r="BW15" s="87">
        <f>MAX('Data Collection'!O:O)</f>
        <v>0</v>
      </c>
      <c r="DJ15" s="109" t="s">
        <v>64</v>
      </c>
      <c r="DV15" s="16" t="s">
        <v>41</v>
      </c>
      <c r="DW15" s="26">
        <f>DW14-DW13</f>
        <v>0</v>
      </c>
      <c r="DX15" s="28" t="e">
        <f>DW15/DW14</f>
        <v>#DIV/0!</v>
      </c>
    </row>
    <row r="16" spans="1:150" ht="13.5" thickBot="1" x14ac:dyDescent="0.25">
      <c r="BQ16" s="82" t="s">
        <v>87</v>
      </c>
      <c r="BR16" s="83" t="e">
        <f>AVERAGE('Data Collection'!P:P)</f>
        <v>#DIV/0!</v>
      </c>
      <c r="BS16" s="84" t="e">
        <f>STDEV('Data Collection'!P:P)</f>
        <v>#DIV/0!</v>
      </c>
      <c r="BT16" s="89" t="e">
        <f>MODE('Data Collection'!P:P)</f>
        <v>#N/A</v>
      </c>
      <c r="BU16" s="89" t="e">
        <f>MEDIAN('Data Collection'!P:P)</f>
        <v>#NUM!</v>
      </c>
      <c r="BV16" s="89">
        <f>MIN('Data Collection'!P:P)</f>
        <v>0</v>
      </c>
      <c r="BW16" s="89">
        <f>MAX('Data Collection'!P:P)</f>
        <v>0</v>
      </c>
      <c r="DJ16" s="4"/>
    </row>
    <row r="17" spans="68:150" ht="26.25" thickBot="1" x14ac:dyDescent="0.25">
      <c r="BQ17" s="85" t="s">
        <v>61</v>
      </c>
      <c r="BR17" s="86" t="e">
        <f>AVERAGE(Analysis_Individual!A:A)</f>
        <v>#DIV/0!</v>
      </c>
      <c r="BS17" s="86" t="e">
        <f>STDEV(Analysis_Individual!A:A)</f>
        <v>#DIV/0!</v>
      </c>
      <c r="BT17" s="86" t="e">
        <f>MODE(Analysis_Individual!A:A)</f>
        <v>#DIV/0!</v>
      </c>
      <c r="BU17" s="86" t="e">
        <f>MEDIAN(Analysis_Individual!A:A)</f>
        <v>#DIV/0!</v>
      </c>
      <c r="BV17" s="86" t="e">
        <f>MIN(Analysis_Individual!A:A)</f>
        <v>#DIV/0!</v>
      </c>
      <c r="BW17" s="86" t="e">
        <f>MAX(Analysis_Individual!A:A)</f>
        <v>#DIV/0!</v>
      </c>
      <c r="DJ17" s="4"/>
      <c r="DU17" s="19"/>
      <c r="DY17" s="19"/>
      <c r="EC17" s="19"/>
      <c r="ED17" s="19"/>
      <c r="EE17" s="19"/>
      <c r="EF17" s="19"/>
      <c r="EG17" s="19"/>
      <c r="EH17" s="19"/>
      <c r="EI17" s="19"/>
      <c r="EJ17" s="19"/>
      <c r="EK17" s="19"/>
      <c r="EL17" s="19"/>
      <c r="EM17" s="19"/>
      <c r="EN17" s="19"/>
      <c r="EO17" s="19"/>
      <c r="EP17" s="19"/>
      <c r="EQ17" s="19"/>
      <c r="ER17" s="19"/>
      <c r="ES17" s="19"/>
      <c r="ET17" s="19"/>
    </row>
    <row r="18" spans="68:150" ht="38.25" x14ac:dyDescent="0.2">
      <c r="BR18" s="79" t="s">
        <v>50</v>
      </c>
      <c r="BT18" s="19" t="s">
        <v>70</v>
      </c>
      <c r="DJ18" s="4"/>
      <c r="DU18" s="19"/>
      <c r="DY18" s="19"/>
      <c r="EC18" s="19"/>
      <c r="ED18" s="19"/>
      <c r="EE18" s="19"/>
      <c r="EF18" s="19"/>
      <c r="EG18" s="19"/>
      <c r="EH18" s="19"/>
      <c r="EI18" s="19"/>
      <c r="EJ18" s="19"/>
      <c r="EK18" s="19"/>
      <c r="EL18" s="19"/>
      <c r="EM18" s="19"/>
      <c r="EN18" s="19"/>
      <c r="EO18" s="19"/>
      <c r="EP18" s="19"/>
      <c r="EQ18" s="19"/>
      <c r="ER18" s="19"/>
      <c r="ES18" s="19"/>
      <c r="ET18" s="19"/>
    </row>
    <row r="19" spans="68:150" x14ac:dyDescent="0.2">
      <c r="BP19" s="107"/>
      <c r="BT19" s="19" t="s">
        <v>71</v>
      </c>
      <c r="DU19" s="19"/>
      <c r="DY19" s="19"/>
      <c r="EC19" s="19"/>
      <c r="ED19" s="19"/>
      <c r="EE19" s="19"/>
      <c r="EF19" s="19"/>
      <c r="EG19" s="19"/>
      <c r="EH19" s="19"/>
      <c r="EI19" s="19"/>
      <c r="EJ19" s="19"/>
      <c r="EK19" s="19"/>
      <c r="EL19" s="19"/>
      <c r="EM19" s="19"/>
      <c r="EN19" s="19"/>
      <c r="EO19" s="19"/>
      <c r="EP19" s="19"/>
      <c r="EQ19" s="19"/>
      <c r="ER19" s="19"/>
      <c r="ES19" s="19"/>
      <c r="ET19" s="19"/>
    </row>
    <row r="20" spans="68:150" ht="25.5" x14ac:dyDescent="0.2">
      <c r="BQ20" s="12" t="s">
        <v>67</v>
      </c>
      <c r="DJ20" s="4"/>
      <c r="DU20" s="19"/>
      <c r="DY20" s="19"/>
      <c r="EC20" s="19"/>
      <c r="ED20" s="19"/>
      <c r="EE20" s="19"/>
      <c r="EF20" s="19"/>
      <c r="EG20" s="19"/>
      <c r="EH20" s="19"/>
      <c r="EI20" s="19"/>
      <c r="EJ20" s="19"/>
      <c r="EK20" s="19"/>
      <c r="EL20" s="19"/>
      <c r="EM20" s="19"/>
      <c r="EN20" s="19"/>
      <c r="EO20" s="19"/>
      <c r="EP20" s="19"/>
      <c r="EQ20" s="19"/>
      <c r="ER20" s="19"/>
      <c r="ES20" s="19"/>
      <c r="ET20" s="19"/>
    </row>
    <row r="21" spans="68:150" ht="63.75" x14ac:dyDescent="0.2">
      <c r="BQ21" s="109" t="s">
        <v>66</v>
      </c>
    </row>
    <row r="22" spans="68:150" x14ac:dyDescent="0.2">
      <c r="BQ22" s="108"/>
      <c r="DJ22" s="4"/>
      <c r="DU22" s="19"/>
      <c r="DY22" s="19"/>
      <c r="EC22" s="19"/>
      <c r="ED22" s="19"/>
      <c r="EE22" s="19"/>
      <c r="EF22" s="19"/>
      <c r="EG22" s="19"/>
      <c r="EH22" s="19"/>
      <c r="EI22" s="19"/>
      <c r="EJ22" s="19"/>
      <c r="EK22" s="19"/>
      <c r="EL22" s="19"/>
      <c r="EM22" s="19"/>
      <c r="EN22" s="19"/>
      <c r="EO22" s="19"/>
      <c r="EP22" s="19"/>
      <c r="EQ22" s="19"/>
      <c r="ER22" s="19"/>
      <c r="ES22" s="19"/>
      <c r="ET22" s="19"/>
    </row>
    <row r="24" spans="68:150" x14ac:dyDescent="0.2">
      <c r="BQ24" s="4"/>
      <c r="DJ24" s="4"/>
      <c r="DU24" s="19"/>
      <c r="DY24" s="19"/>
      <c r="EC24" s="19"/>
      <c r="ED24" s="19"/>
      <c r="EE24" s="19"/>
      <c r="EF24" s="19"/>
      <c r="EG24" s="19"/>
      <c r="EH24" s="19"/>
      <c r="EI24" s="19"/>
      <c r="EJ24" s="19"/>
      <c r="EK24" s="19"/>
      <c r="EL24" s="19"/>
      <c r="EM24" s="19"/>
      <c r="EN24" s="19"/>
      <c r="EO24" s="19"/>
      <c r="EP24" s="19"/>
      <c r="EQ24" s="19"/>
      <c r="ER24" s="19"/>
      <c r="ES24" s="19"/>
      <c r="ET24" s="19"/>
    </row>
    <row r="26" spans="68:150" x14ac:dyDescent="0.2">
      <c r="BQ26" s="4"/>
      <c r="DJ26" s="4"/>
      <c r="DU26" s="19"/>
      <c r="DY26" s="19"/>
      <c r="EC26" s="19"/>
      <c r="ED26" s="19"/>
      <c r="EE26" s="19"/>
      <c r="EF26" s="19"/>
      <c r="EG26" s="19"/>
      <c r="EH26" s="19"/>
      <c r="EI26" s="19"/>
      <c r="EJ26" s="19"/>
      <c r="EK26" s="19"/>
      <c r="EL26" s="19"/>
      <c r="EM26" s="19"/>
      <c r="EN26" s="19"/>
      <c r="EO26" s="19"/>
      <c r="EP26" s="19"/>
      <c r="EQ26" s="19"/>
      <c r="ER26" s="19"/>
      <c r="ES26" s="19"/>
      <c r="ET26" s="19"/>
    </row>
    <row r="28" spans="68:150" x14ac:dyDescent="0.2">
      <c r="BQ28" s="4"/>
      <c r="DJ28" s="4"/>
      <c r="DU28" s="19"/>
      <c r="DY28" s="19"/>
      <c r="EC28" s="19"/>
      <c r="ED28" s="19"/>
      <c r="EE28" s="19"/>
      <c r="EF28" s="19"/>
      <c r="EG28" s="19"/>
      <c r="EH28" s="19"/>
      <c r="EI28" s="19"/>
      <c r="EJ28" s="19"/>
      <c r="EK28" s="19"/>
      <c r="EL28" s="19"/>
      <c r="EM28" s="19"/>
      <c r="EN28" s="19"/>
      <c r="EO28" s="19"/>
      <c r="EP28" s="19"/>
      <c r="EQ28" s="19"/>
      <c r="ER28" s="19"/>
      <c r="ES28" s="19"/>
      <c r="ET28" s="19"/>
    </row>
    <row r="37" spans="3:150" x14ac:dyDescent="0.2">
      <c r="DL37" s="19"/>
      <c r="DN37" s="19"/>
      <c r="DO37" s="19"/>
      <c r="DP37" s="19"/>
    </row>
    <row r="38" spans="3:150" x14ac:dyDescent="0.2">
      <c r="DL38" s="19"/>
      <c r="DN38" s="19"/>
      <c r="DO38" s="19"/>
      <c r="DP38" s="19"/>
    </row>
    <row r="42" spans="3:150" x14ac:dyDescent="0.2">
      <c r="C42" s="19"/>
      <c r="G42" s="19"/>
      <c r="K42" s="19"/>
      <c r="O42" s="19"/>
      <c r="S42" s="19"/>
      <c r="W42" s="19"/>
      <c r="AE42" s="62"/>
      <c r="AI42" s="19"/>
      <c r="AM42" s="19"/>
      <c r="AQ42" s="19"/>
      <c r="AU42" s="19"/>
      <c r="AY42" s="19"/>
      <c r="BC42" s="19"/>
      <c r="BG42" s="19"/>
      <c r="BK42" s="19"/>
      <c r="BP42" s="19"/>
      <c r="BS42" s="19"/>
      <c r="BU42" s="19"/>
      <c r="BV42" s="19"/>
      <c r="BW42" s="19"/>
      <c r="BX42" s="19"/>
      <c r="CB42" s="19"/>
      <c r="CF42" s="19"/>
      <c r="CJ42" s="19"/>
      <c r="CN42" s="19"/>
      <c r="CR42" s="19"/>
      <c r="CV42" s="19"/>
      <c r="CZ42" s="19"/>
      <c r="DD42" s="19"/>
      <c r="DI42" s="19"/>
      <c r="DU42" s="19"/>
      <c r="DY42" s="19"/>
      <c r="EC42" s="19"/>
      <c r="ED42" s="19"/>
      <c r="EE42" s="19"/>
      <c r="EF42" s="19"/>
      <c r="EG42" s="19"/>
      <c r="EH42" s="19"/>
      <c r="EI42" s="19"/>
      <c r="EJ42" s="19"/>
      <c r="EK42" s="19"/>
      <c r="EL42" s="19"/>
      <c r="EM42" s="19"/>
      <c r="EN42" s="19"/>
      <c r="EO42" s="19"/>
      <c r="EP42" s="19"/>
      <c r="EQ42" s="19"/>
      <c r="ER42" s="19"/>
      <c r="ES42" s="19"/>
      <c r="ET42" s="19"/>
    </row>
    <row r="43" spans="3:150" x14ac:dyDescent="0.2">
      <c r="C43" s="19"/>
      <c r="G43" s="19"/>
      <c r="K43" s="19"/>
      <c r="O43" s="19"/>
      <c r="S43" s="19"/>
      <c r="W43" s="19"/>
      <c r="AE43" s="62"/>
      <c r="AI43" s="19"/>
      <c r="AM43" s="19"/>
      <c r="AQ43" s="19"/>
      <c r="AU43" s="19"/>
      <c r="AY43" s="19"/>
      <c r="BC43" s="19"/>
      <c r="BG43" s="19"/>
      <c r="BK43" s="19"/>
      <c r="BP43" s="19"/>
      <c r="BS43" s="19"/>
      <c r="BU43" s="19"/>
      <c r="BV43" s="19"/>
      <c r="BW43" s="19"/>
      <c r="BX43" s="19"/>
      <c r="CB43" s="19"/>
      <c r="CF43" s="19"/>
      <c r="CJ43" s="19"/>
      <c r="CN43" s="19"/>
      <c r="CR43" s="19"/>
      <c r="CV43" s="19"/>
      <c r="CZ43" s="19"/>
      <c r="DD43" s="19"/>
      <c r="DI43" s="19"/>
      <c r="DU43" s="19"/>
      <c r="DY43" s="19"/>
      <c r="EC43" s="19"/>
      <c r="ED43" s="19"/>
      <c r="EE43" s="19"/>
      <c r="EF43" s="19"/>
      <c r="EG43" s="19"/>
      <c r="EH43" s="19"/>
      <c r="EI43" s="19"/>
      <c r="EJ43" s="19"/>
      <c r="EK43" s="19"/>
      <c r="EL43" s="19"/>
      <c r="EM43" s="19"/>
      <c r="EN43" s="19"/>
      <c r="EO43" s="19"/>
      <c r="EP43" s="19"/>
      <c r="EQ43" s="19"/>
      <c r="ER43" s="19"/>
      <c r="ES43" s="19"/>
      <c r="ET43" s="19"/>
    </row>
  </sheetData>
  <mergeCells count="30">
    <mergeCell ref="DV2:DX2"/>
    <mergeCell ref="DZ2:EB2"/>
    <mergeCell ref="D2:F2"/>
    <mergeCell ref="BH2:BJ2"/>
    <mergeCell ref="P2:R2"/>
    <mergeCell ref="T2:V2"/>
    <mergeCell ref="X2:Z2"/>
    <mergeCell ref="AB2:AD2"/>
    <mergeCell ref="AF2:AH2"/>
    <mergeCell ref="AJ2:AL2"/>
    <mergeCell ref="AN2:AP2"/>
    <mergeCell ref="AR2:AT2"/>
    <mergeCell ref="AV2:AX2"/>
    <mergeCell ref="AZ2:BB2"/>
    <mergeCell ref="BD2:BF2"/>
    <mergeCell ref="DO1:DP1"/>
    <mergeCell ref="BV1:BW1"/>
    <mergeCell ref="L2:N2"/>
    <mergeCell ref="H2:J2"/>
    <mergeCell ref="DR2:DT2"/>
    <mergeCell ref="CS2:CU2"/>
    <mergeCell ref="CW2:CY2"/>
    <mergeCell ref="DA2:DC2"/>
    <mergeCell ref="DE2:DG2"/>
    <mergeCell ref="BL2:BN2"/>
    <mergeCell ref="BY2:CA2"/>
    <mergeCell ref="CC2:CE2"/>
    <mergeCell ref="CG2:CI2"/>
    <mergeCell ref="CK2:CM2"/>
    <mergeCell ref="CO2:CQ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Codebook</vt:lpstr>
      <vt:lpstr>Data Collection</vt:lpstr>
      <vt:lpstr>Analysis_Individual</vt:lpstr>
      <vt:lpstr>Analysis_Group</vt:lpstr>
    </vt:vector>
  </TitlesOfParts>
  <Company>UCDHS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mvirata</dc:creator>
  <cp:lastModifiedBy>Virata, Maria C</cp:lastModifiedBy>
  <dcterms:created xsi:type="dcterms:W3CDTF">2010-07-02T18:34:26Z</dcterms:created>
  <dcterms:modified xsi:type="dcterms:W3CDTF">2013-07-22T19:37:04Z</dcterms:modified>
</cp:coreProperties>
</file>